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1" documentId="8_{2EF31526-D51A-4C5B-9B74-0731DAFE5B9E}" xr6:coauthVersionLast="47" xr6:coauthVersionMax="47" xr10:uidLastSave="{1901F3F3-0914-4F46-9C32-8FD8B0747E23}"/>
  <bookViews>
    <workbookView xWindow="-110" yWindow="-110" windowWidth="25180" windowHeight="16140" activeTab="5" xr2:uid="{D1C77B1B-2020-6245-8621-3EF234C4967F}"/>
  </bookViews>
  <sheets>
    <sheet name="Invulinstructie" sheetId="6" r:id="rId1"/>
    <sheet name="invoer werknemers" sheetId="1" r:id="rId2"/>
    <sheet name="overzicht premies" sheetId="5" r:id="rId3"/>
    <sheet name="pensioenpremie detail" sheetId="2" r:id="rId4"/>
    <sheet name="ANW premie detail" sheetId="4" r:id="rId5"/>
    <sheet name="parameters" sheetId="3" r:id="rId6"/>
  </sheets>
  <definedNames>
    <definedName name="aantal_dagen_per_jaar">parameters!$B$17</definedName>
    <definedName name="aantal_dagen_per_maand">parameters!$C$17</definedName>
    <definedName name="begindatum">parameters!$G$17</definedName>
    <definedName name="Datumvalidatie_tekst">parameters!#REF!</definedName>
    <definedName name="Datumvalidatie_titel">parameters!#REF!</definedName>
    <definedName name="einddatum">parameters!$H$17</definedName>
    <definedName name="excedent_werkgever_keuze">'invoer werknemers'!$E$3</definedName>
    <definedName name="excel_soort_jaar">parameters!$D$17</definedName>
    <definedName name="franchise_bedrag">parameters!$E$14</definedName>
    <definedName name="gemiddelde_premie_percentage">'pensioenpremie detail'!$N$4</definedName>
    <definedName name="ingangsdatum">parameters!$D$14</definedName>
    <definedName name="jaar">parameters!$B$14</definedName>
    <definedName name="keuze">parameters!$B$20:$B$22</definedName>
    <definedName name="keuze_geen">parameters!$B$22</definedName>
    <definedName name="keuze_hoog">parameters!$B$21:$C$21</definedName>
    <definedName name="keuze_laag">parameters!$B$20:$C$20</definedName>
    <definedName name="leeftijdhoog">parameters!$E$25:$F$75</definedName>
    <definedName name="leeftijdlaag">parameters!$B$25:$C$75</definedName>
    <definedName name="maximaal_pensioengevend_salaris">parameters!$I$14</definedName>
    <definedName name="maximaal_werknemersdeel">parameters!$K$14</definedName>
    <definedName name="maximaal_werknemersdeel_excedent">parameters!$L$14</definedName>
    <definedName name="pensioengevend_deel_een">parameters!$G$14</definedName>
    <definedName name="pensioengevend_deel_twee">parameters!$H$14</definedName>
    <definedName name="periodes">parameters!$B$4:$B$5</definedName>
    <definedName name="premiepercentage">parameters!$J$14</definedName>
    <definedName name="salarisgrens">parameters!$F$14</definedName>
    <definedName name="tabel_anw_bedrag">parameters!$J$25:$L$25</definedName>
    <definedName name="tabel_anw_jaartal">parameters!$I$26:$I$78</definedName>
    <definedName name="tabel_anw_premies">parameters!$J$26:$L$78</definedName>
    <definedName name="tabel_dagen">parameters!$B$4:$C$5</definedName>
    <definedName name="Totaal_excedent_bedrag">'pensioenpremie detail'!$I$4</definedName>
    <definedName name="Totaal_excedent_pensioenpremie">'pensioenpremie detail'!$M$4</definedName>
    <definedName name="vakantietoeslag_percentage">parameters!$E$17</definedName>
    <definedName name="verzekerd_ANW_bedrag">parameters!$B$8:$B$10</definedName>
    <definedName name="werkgeversnummer">'invoer werknemers'!$B$3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3" l="1"/>
  <c r="E18" i="6"/>
  <c r="E17" i="6"/>
  <c r="A1" i="6"/>
  <c r="A1" i="1"/>
  <c r="A1" i="5"/>
  <c r="G14" i="3"/>
  <c r="A1" i="4" l="1"/>
  <c r="A1" i="2"/>
  <c r="L25" i="3"/>
  <c r="K25" i="3"/>
  <c r="J25" i="3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F506" i="4"/>
  <c r="E506" i="4"/>
  <c r="D506" i="4"/>
  <c r="C506" i="4"/>
  <c r="B506" i="4"/>
  <c r="A506" i="4"/>
  <c r="F505" i="4"/>
  <c r="E505" i="4"/>
  <c r="D505" i="4"/>
  <c r="C505" i="4"/>
  <c r="B505" i="4"/>
  <c r="A505" i="4"/>
  <c r="F504" i="4"/>
  <c r="E504" i="4"/>
  <c r="D504" i="4"/>
  <c r="C504" i="4"/>
  <c r="B504" i="4"/>
  <c r="A504" i="4"/>
  <c r="F503" i="4"/>
  <c r="E503" i="4"/>
  <c r="D503" i="4"/>
  <c r="C503" i="4"/>
  <c r="B503" i="4"/>
  <c r="A503" i="4"/>
  <c r="F502" i="4"/>
  <c r="E502" i="4"/>
  <c r="D502" i="4"/>
  <c r="C502" i="4"/>
  <c r="B502" i="4"/>
  <c r="A502" i="4"/>
  <c r="F501" i="4"/>
  <c r="E501" i="4"/>
  <c r="D501" i="4"/>
  <c r="C501" i="4"/>
  <c r="B501" i="4"/>
  <c r="A501" i="4"/>
  <c r="F500" i="4"/>
  <c r="E500" i="4"/>
  <c r="D500" i="4"/>
  <c r="C500" i="4"/>
  <c r="B500" i="4"/>
  <c r="A500" i="4"/>
  <c r="F499" i="4"/>
  <c r="E499" i="4"/>
  <c r="D499" i="4"/>
  <c r="C499" i="4"/>
  <c r="B499" i="4"/>
  <c r="A499" i="4"/>
  <c r="F498" i="4"/>
  <c r="E498" i="4"/>
  <c r="D498" i="4"/>
  <c r="C498" i="4"/>
  <c r="B498" i="4"/>
  <c r="A498" i="4"/>
  <c r="F497" i="4"/>
  <c r="E497" i="4"/>
  <c r="D497" i="4"/>
  <c r="C497" i="4"/>
  <c r="B497" i="4"/>
  <c r="A497" i="4"/>
  <c r="F496" i="4"/>
  <c r="E496" i="4"/>
  <c r="D496" i="4"/>
  <c r="C496" i="4"/>
  <c r="B496" i="4"/>
  <c r="A496" i="4"/>
  <c r="F495" i="4"/>
  <c r="E495" i="4"/>
  <c r="D495" i="4"/>
  <c r="C495" i="4"/>
  <c r="B495" i="4"/>
  <c r="A495" i="4"/>
  <c r="F494" i="4"/>
  <c r="E494" i="4"/>
  <c r="D494" i="4"/>
  <c r="C494" i="4"/>
  <c r="B494" i="4"/>
  <c r="A494" i="4"/>
  <c r="F493" i="4"/>
  <c r="E493" i="4"/>
  <c r="D493" i="4"/>
  <c r="C493" i="4"/>
  <c r="B493" i="4"/>
  <c r="A493" i="4"/>
  <c r="F492" i="4"/>
  <c r="E492" i="4"/>
  <c r="D492" i="4"/>
  <c r="C492" i="4"/>
  <c r="B492" i="4"/>
  <c r="A492" i="4"/>
  <c r="F491" i="4"/>
  <c r="E491" i="4"/>
  <c r="D491" i="4"/>
  <c r="C491" i="4"/>
  <c r="B491" i="4"/>
  <c r="A491" i="4"/>
  <c r="F490" i="4"/>
  <c r="E490" i="4"/>
  <c r="D490" i="4"/>
  <c r="C490" i="4"/>
  <c r="B490" i="4"/>
  <c r="A490" i="4"/>
  <c r="F489" i="4"/>
  <c r="E489" i="4"/>
  <c r="D489" i="4"/>
  <c r="C489" i="4"/>
  <c r="B489" i="4"/>
  <c r="A489" i="4"/>
  <c r="F488" i="4"/>
  <c r="E488" i="4"/>
  <c r="D488" i="4"/>
  <c r="C488" i="4"/>
  <c r="B488" i="4"/>
  <c r="A488" i="4"/>
  <c r="F487" i="4"/>
  <c r="E487" i="4"/>
  <c r="D487" i="4"/>
  <c r="C487" i="4"/>
  <c r="B487" i="4"/>
  <c r="A487" i="4"/>
  <c r="F486" i="4"/>
  <c r="E486" i="4"/>
  <c r="D486" i="4"/>
  <c r="C486" i="4"/>
  <c r="B486" i="4"/>
  <c r="A486" i="4"/>
  <c r="F485" i="4"/>
  <c r="E485" i="4"/>
  <c r="D485" i="4"/>
  <c r="C485" i="4"/>
  <c r="B485" i="4"/>
  <c r="A485" i="4"/>
  <c r="F484" i="4"/>
  <c r="E484" i="4"/>
  <c r="D484" i="4"/>
  <c r="C484" i="4"/>
  <c r="B484" i="4"/>
  <c r="A484" i="4"/>
  <c r="F483" i="4"/>
  <c r="E483" i="4"/>
  <c r="D483" i="4"/>
  <c r="C483" i="4"/>
  <c r="B483" i="4"/>
  <c r="A483" i="4"/>
  <c r="F482" i="4"/>
  <c r="E482" i="4"/>
  <c r="D482" i="4"/>
  <c r="C482" i="4"/>
  <c r="B482" i="4"/>
  <c r="A482" i="4"/>
  <c r="F481" i="4"/>
  <c r="E481" i="4"/>
  <c r="D481" i="4"/>
  <c r="C481" i="4"/>
  <c r="B481" i="4"/>
  <c r="A481" i="4"/>
  <c r="F480" i="4"/>
  <c r="E480" i="4"/>
  <c r="D480" i="4"/>
  <c r="C480" i="4"/>
  <c r="B480" i="4"/>
  <c r="A480" i="4"/>
  <c r="F479" i="4"/>
  <c r="E479" i="4"/>
  <c r="D479" i="4"/>
  <c r="C479" i="4"/>
  <c r="B479" i="4"/>
  <c r="A479" i="4"/>
  <c r="F478" i="4"/>
  <c r="E478" i="4"/>
  <c r="D478" i="4"/>
  <c r="C478" i="4"/>
  <c r="B478" i="4"/>
  <c r="A478" i="4"/>
  <c r="F477" i="4"/>
  <c r="E477" i="4"/>
  <c r="D477" i="4"/>
  <c r="C477" i="4"/>
  <c r="B477" i="4"/>
  <c r="A477" i="4"/>
  <c r="F476" i="4"/>
  <c r="E476" i="4"/>
  <c r="D476" i="4"/>
  <c r="C476" i="4"/>
  <c r="B476" i="4"/>
  <c r="A476" i="4"/>
  <c r="F475" i="4"/>
  <c r="E475" i="4"/>
  <c r="D475" i="4"/>
  <c r="C475" i="4"/>
  <c r="B475" i="4"/>
  <c r="A475" i="4"/>
  <c r="F474" i="4"/>
  <c r="E474" i="4"/>
  <c r="D474" i="4"/>
  <c r="C474" i="4"/>
  <c r="B474" i="4"/>
  <c r="A474" i="4"/>
  <c r="F473" i="4"/>
  <c r="E473" i="4"/>
  <c r="D473" i="4"/>
  <c r="C473" i="4"/>
  <c r="B473" i="4"/>
  <c r="A473" i="4"/>
  <c r="F472" i="4"/>
  <c r="E472" i="4"/>
  <c r="D472" i="4"/>
  <c r="C472" i="4"/>
  <c r="B472" i="4"/>
  <c r="A472" i="4"/>
  <c r="F471" i="4"/>
  <c r="E471" i="4"/>
  <c r="D471" i="4"/>
  <c r="C471" i="4"/>
  <c r="B471" i="4"/>
  <c r="A471" i="4"/>
  <c r="F470" i="4"/>
  <c r="E470" i="4"/>
  <c r="D470" i="4"/>
  <c r="C470" i="4"/>
  <c r="B470" i="4"/>
  <c r="A470" i="4"/>
  <c r="F469" i="4"/>
  <c r="E469" i="4"/>
  <c r="D469" i="4"/>
  <c r="C469" i="4"/>
  <c r="B469" i="4"/>
  <c r="A469" i="4"/>
  <c r="F468" i="4"/>
  <c r="E468" i="4"/>
  <c r="D468" i="4"/>
  <c r="C468" i="4"/>
  <c r="B468" i="4"/>
  <c r="A468" i="4"/>
  <c r="F467" i="4"/>
  <c r="E467" i="4"/>
  <c r="D467" i="4"/>
  <c r="C467" i="4"/>
  <c r="B467" i="4"/>
  <c r="A467" i="4"/>
  <c r="F466" i="4"/>
  <c r="E466" i="4"/>
  <c r="D466" i="4"/>
  <c r="C466" i="4"/>
  <c r="B466" i="4"/>
  <c r="A466" i="4"/>
  <c r="F465" i="4"/>
  <c r="E465" i="4"/>
  <c r="D465" i="4"/>
  <c r="C465" i="4"/>
  <c r="B465" i="4"/>
  <c r="A465" i="4"/>
  <c r="F464" i="4"/>
  <c r="E464" i="4"/>
  <c r="D464" i="4"/>
  <c r="C464" i="4"/>
  <c r="B464" i="4"/>
  <c r="A464" i="4"/>
  <c r="F463" i="4"/>
  <c r="E463" i="4"/>
  <c r="D463" i="4"/>
  <c r="C463" i="4"/>
  <c r="B463" i="4"/>
  <c r="A463" i="4"/>
  <c r="F462" i="4"/>
  <c r="E462" i="4"/>
  <c r="D462" i="4"/>
  <c r="C462" i="4"/>
  <c r="B462" i="4"/>
  <c r="A462" i="4"/>
  <c r="F461" i="4"/>
  <c r="E461" i="4"/>
  <c r="D461" i="4"/>
  <c r="C461" i="4"/>
  <c r="B461" i="4"/>
  <c r="A461" i="4"/>
  <c r="F460" i="4"/>
  <c r="E460" i="4"/>
  <c r="D460" i="4"/>
  <c r="C460" i="4"/>
  <c r="B460" i="4"/>
  <c r="A460" i="4"/>
  <c r="F459" i="4"/>
  <c r="E459" i="4"/>
  <c r="D459" i="4"/>
  <c r="C459" i="4"/>
  <c r="B459" i="4"/>
  <c r="A459" i="4"/>
  <c r="F458" i="4"/>
  <c r="E458" i="4"/>
  <c r="D458" i="4"/>
  <c r="C458" i="4"/>
  <c r="B458" i="4"/>
  <c r="A458" i="4"/>
  <c r="F457" i="4"/>
  <c r="E457" i="4"/>
  <c r="D457" i="4"/>
  <c r="C457" i="4"/>
  <c r="B457" i="4"/>
  <c r="A457" i="4"/>
  <c r="F456" i="4"/>
  <c r="E456" i="4"/>
  <c r="D456" i="4"/>
  <c r="C456" i="4"/>
  <c r="B456" i="4"/>
  <c r="A456" i="4"/>
  <c r="F455" i="4"/>
  <c r="E455" i="4"/>
  <c r="D455" i="4"/>
  <c r="C455" i="4"/>
  <c r="B455" i="4"/>
  <c r="A455" i="4"/>
  <c r="F454" i="4"/>
  <c r="E454" i="4"/>
  <c r="D454" i="4"/>
  <c r="C454" i="4"/>
  <c r="B454" i="4"/>
  <c r="A454" i="4"/>
  <c r="F453" i="4"/>
  <c r="E453" i="4"/>
  <c r="D453" i="4"/>
  <c r="C453" i="4"/>
  <c r="B453" i="4"/>
  <c r="A453" i="4"/>
  <c r="F452" i="4"/>
  <c r="E452" i="4"/>
  <c r="D452" i="4"/>
  <c r="C452" i="4"/>
  <c r="B452" i="4"/>
  <c r="A452" i="4"/>
  <c r="F451" i="4"/>
  <c r="E451" i="4"/>
  <c r="D451" i="4"/>
  <c r="C451" i="4"/>
  <c r="B451" i="4"/>
  <c r="A451" i="4"/>
  <c r="F450" i="4"/>
  <c r="E450" i="4"/>
  <c r="D450" i="4"/>
  <c r="C450" i="4"/>
  <c r="B450" i="4"/>
  <c r="A450" i="4"/>
  <c r="F449" i="4"/>
  <c r="E449" i="4"/>
  <c r="D449" i="4"/>
  <c r="C449" i="4"/>
  <c r="B449" i="4"/>
  <c r="A449" i="4"/>
  <c r="F448" i="4"/>
  <c r="E448" i="4"/>
  <c r="D448" i="4"/>
  <c r="C448" i="4"/>
  <c r="B448" i="4"/>
  <c r="A448" i="4"/>
  <c r="F447" i="4"/>
  <c r="E447" i="4"/>
  <c r="D447" i="4"/>
  <c r="C447" i="4"/>
  <c r="B447" i="4"/>
  <c r="A447" i="4"/>
  <c r="F446" i="4"/>
  <c r="E446" i="4"/>
  <c r="D446" i="4"/>
  <c r="C446" i="4"/>
  <c r="B446" i="4"/>
  <c r="A446" i="4"/>
  <c r="F445" i="4"/>
  <c r="E445" i="4"/>
  <c r="D445" i="4"/>
  <c r="C445" i="4"/>
  <c r="B445" i="4"/>
  <c r="A445" i="4"/>
  <c r="F444" i="4"/>
  <c r="E444" i="4"/>
  <c r="D444" i="4"/>
  <c r="C444" i="4"/>
  <c r="B444" i="4"/>
  <c r="A444" i="4"/>
  <c r="F443" i="4"/>
  <c r="E443" i="4"/>
  <c r="D443" i="4"/>
  <c r="C443" i="4"/>
  <c r="B443" i="4"/>
  <c r="A443" i="4"/>
  <c r="F442" i="4"/>
  <c r="E442" i="4"/>
  <c r="D442" i="4"/>
  <c r="C442" i="4"/>
  <c r="B442" i="4"/>
  <c r="A442" i="4"/>
  <c r="F441" i="4"/>
  <c r="E441" i="4"/>
  <c r="D441" i="4"/>
  <c r="C441" i="4"/>
  <c r="B441" i="4"/>
  <c r="A441" i="4"/>
  <c r="F440" i="4"/>
  <c r="E440" i="4"/>
  <c r="D440" i="4"/>
  <c r="C440" i="4"/>
  <c r="B440" i="4"/>
  <c r="A440" i="4"/>
  <c r="F439" i="4"/>
  <c r="E439" i="4"/>
  <c r="D439" i="4"/>
  <c r="C439" i="4"/>
  <c r="B439" i="4"/>
  <c r="A439" i="4"/>
  <c r="F438" i="4"/>
  <c r="E438" i="4"/>
  <c r="D438" i="4"/>
  <c r="C438" i="4"/>
  <c r="B438" i="4"/>
  <c r="A438" i="4"/>
  <c r="F437" i="4"/>
  <c r="E437" i="4"/>
  <c r="D437" i="4"/>
  <c r="C437" i="4"/>
  <c r="B437" i="4"/>
  <c r="A437" i="4"/>
  <c r="F436" i="4"/>
  <c r="E436" i="4"/>
  <c r="D436" i="4"/>
  <c r="C436" i="4"/>
  <c r="B436" i="4"/>
  <c r="A436" i="4"/>
  <c r="F435" i="4"/>
  <c r="E435" i="4"/>
  <c r="D435" i="4"/>
  <c r="C435" i="4"/>
  <c r="B435" i="4"/>
  <c r="A435" i="4"/>
  <c r="F434" i="4"/>
  <c r="E434" i="4"/>
  <c r="D434" i="4"/>
  <c r="C434" i="4"/>
  <c r="B434" i="4"/>
  <c r="A434" i="4"/>
  <c r="F433" i="4"/>
  <c r="E433" i="4"/>
  <c r="D433" i="4"/>
  <c r="C433" i="4"/>
  <c r="B433" i="4"/>
  <c r="A433" i="4"/>
  <c r="F432" i="4"/>
  <c r="E432" i="4"/>
  <c r="D432" i="4"/>
  <c r="C432" i="4"/>
  <c r="B432" i="4"/>
  <c r="A432" i="4"/>
  <c r="F431" i="4"/>
  <c r="E431" i="4"/>
  <c r="D431" i="4"/>
  <c r="C431" i="4"/>
  <c r="B431" i="4"/>
  <c r="A431" i="4"/>
  <c r="F430" i="4"/>
  <c r="E430" i="4"/>
  <c r="D430" i="4"/>
  <c r="C430" i="4"/>
  <c r="B430" i="4"/>
  <c r="A430" i="4"/>
  <c r="F429" i="4"/>
  <c r="E429" i="4"/>
  <c r="D429" i="4"/>
  <c r="C429" i="4"/>
  <c r="B429" i="4"/>
  <c r="A429" i="4"/>
  <c r="F428" i="4"/>
  <c r="E428" i="4"/>
  <c r="D428" i="4"/>
  <c r="C428" i="4"/>
  <c r="B428" i="4"/>
  <c r="A428" i="4"/>
  <c r="F427" i="4"/>
  <c r="E427" i="4"/>
  <c r="D427" i="4"/>
  <c r="C427" i="4"/>
  <c r="B427" i="4"/>
  <c r="A427" i="4"/>
  <c r="F426" i="4"/>
  <c r="E426" i="4"/>
  <c r="D426" i="4"/>
  <c r="C426" i="4"/>
  <c r="B426" i="4"/>
  <c r="A426" i="4"/>
  <c r="F425" i="4"/>
  <c r="E425" i="4"/>
  <c r="D425" i="4"/>
  <c r="C425" i="4"/>
  <c r="B425" i="4"/>
  <c r="A425" i="4"/>
  <c r="F424" i="4"/>
  <c r="E424" i="4"/>
  <c r="D424" i="4"/>
  <c r="C424" i="4"/>
  <c r="B424" i="4"/>
  <c r="A424" i="4"/>
  <c r="F423" i="4"/>
  <c r="E423" i="4"/>
  <c r="D423" i="4"/>
  <c r="C423" i="4"/>
  <c r="B423" i="4"/>
  <c r="A423" i="4"/>
  <c r="F422" i="4"/>
  <c r="E422" i="4"/>
  <c r="D422" i="4"/>
  <c r="C422" i="4"/>
  <c r="B422" i="4"/>
  <c r="A422" i="4"/>
  <c r="F421" i="4"/>
  <c r="E421" i="4"/>
  <c r="D421" i="4"/>
  <c r="C421" i="4"/>
  <c r="B421" i="4"/>
  <c r="A421" i="4"/>
  <c r="F420" i="4"/>
  <c r="E420" i="4"/>
  <c r="D420" i="4"/>
  <c r="C420" i="4"/>
  <c r="B420" i="4"/>
  <c r="A420" i="4"/>
  <c r="F419" i="4"/>
  <c r="E419" i="4"/>
  <c r="D419" i="4"/>
  <c r="C419" i="4"/>
  <c r="B419" i="4"/>
  <c r="A419" i="4"/>
  <c r="F418" i="4"/>
  <c r="E418" i="4"/>
  <c r="D418" i="4"/>
  <c r="C418" i="4"/>
  <c r="B418" i="4"/>
  <c r="A418" i="4"/>
  <c r="F417" i="4"/>
  <c r="E417" i="4"/>
  <c r="D417" i="4"/>
  <c r="C417" i="4"/>
  <c r="B417" i="4"/>
  <c r="A417" i="4"/>
  <c r="F416" i="4"/>
  <c r="E416" i="4"/>
  <c r="D416" i="4"/>
  <c r="C416" i="4"/>
  <c r="B416" i="4"/>
  <c r="A416" i="4"/>
  <c r="F415" i="4"/>
  <c r="E415" i="4"/>
  <c r="D415" i="4"/>
  <c r="C415" i="4"/>
  <c r="B415" i="4"/>
  <c r="A415" i="4"/>
  <c r="F414" i="4"/>
  <c r="E414" i="4"/>
  <c r="D414" i="4"/>
  <c r="C414" i="4"/>
  <c r="B414" i="4"/>
  <c r="A414" i="4"/>
  <c r="F413" i="4"/>
  <c r="E413" i="4"/>
  <c r="D413" i="4"/>
  <c r="C413" i="4"/>
  <c r="B413" i="4"/>
  <c r="A413" i="4"/>
  <c r="F412" i="4"/>
  <c r="E412" i="4"/>
  <c r="D412" i="4"/>
  <c r="C412" i="4"/>
  <c r="B412" i="4"/>
  <c r="A412" i="4"/>
  <c r="F411" i="4"/>
  <c r="E411" i="4"/>
  <c r="D411" i="4"/>
  <c r="C411" i="4"/>
  <c r="B411" i="4"/>
  <c r="A411" i="4"/>
  <c r="F410" i="4"/>
  <c r="E410" i="4"/>
  <c r="D410" i="4"/>
  <c r="C410" i="4"/>
  <c r="B410" i="4"/>
  <c r="A410" i="4"/>
  <c r="F409" i="4"/>
  <c r="E409" i="4"/>
  <c r="D409" i="4"/>
  <c r="C409" i="4"/>
  <c r="B409" i="4"/>
  <c r="A409" i="4"/>
  <c r="F408" i="4"/>
  <c r="E408" i="4"/>
  <c r="D408" i="4"/>
  <c r="C408" i="4"/>
  <c r="B408" i="4"/>
  <c r="A408" i="4"/>
  <c r="F407" i="4"/>
  <c r="E407" i="4"/>
  <c r="D407" i="4"/>
  <c r="C407" i="4"/>
  <c r="B407" i="4"/>
  <c r="A407" i="4"/>
  <c r="F406" i="4"/>
  <c r="E406" i="4"/>
  <c r="D406" i="4"/>
  <c r="C406" i="4"/>
  <c r="B406" i="4"/>
  <c r="A406" i="4"/>
  <c r="F405" i="4"/>
  <c r="E405" i="4"/>
  <c r="D405" i="4"/>
  <c r="C405" i="4"/>
  <c r="B405" i="4"/>
  <c r="A405" i="4"/>
  <c r="F404" i="4"/>
  <c r="E404" i="4"/>
  <c r="D404" i="4"/>
  <c r="C404" i="4"/>
  <c r="B404" i="4"/>
  <c r="A404" i="4"/>
  <c r="F403" i="4"/>
  <c r="E403" i="4"/>
  <c r="D403" i="4"/>
  <c r="C403" i="4"/>
  <c r="B403" i="4"/>
  <c r="A403" i="4"/>
  <c r="F402" i="4"/>
  <c r="E402" i="4"/>
  <c r="D402" i="4"/>
  <c r="C402" i="4"/>
  <c r="B402" i="4"/>
  <c r="A402" i="4"/>
  <c r="F401" i="4"/>
  <c r="E401" i="4"/>
  <c r="D401" i="4"/>
  <c r="C401" i="4"/>
  <c r="B401" i="4"/>
  <c r="A401" i="4"/>
  <c r="F400" i="4"/>
  <c r="E400" i="4"/>
  <c r="D400" i="4"/>
  <c r="C400" i="4"/>
  <c r="B400" i="4"/>
  <c r="A400" i="4"/>
  <c r="F399" i="4"/>
  <c r="E399" i="4"/>
  <c r="D399" i="4"/>
  <c r="C399" i="4"/>
  <c r="B399" i="4"/>
  <c r="A399" i="4"/>
  <c r="F398" i="4"/>
  <c r="E398" i="4"/>
  <c r="D398" i="4"/>
  <c r="C398" i="4"/>
  <c r="B398" i="4"/>
  <c r="A398" i="4"/>
  <c r="F397" i="4"/>
  <c r="E397" i="4"/>
  <c r="D397" i="4"/>
  <c r="C397" i="4"/>
  <c r="B397" i="4"/>
  <c r="A397" i="4"/>
  <c r="F396" i="4"/>
  <c r="E396" i="4"/>
  <c r="D396" i="4"/>
  <c r="C396" i="4"/>
  <c r="B396" i="4"/>
  <c r="A396" i="4"/>
  <c r="F395" i="4"/>
  <c r="E395" i="4"/>
  <c r="D395" i="4"/>
  <c r="C395" i="4"/>
  <c r="B395" i="4"/>
  <c r="A395" i="4"/>
  <c r="F394" i="4"/>
  <c r="E394" i="4"/>
  <c r="D394" i="4"/>
  <c r="C394" i="4"/>
  <c r="B394" i="4"/>
  <c r="A394" i="4"/>
  <c r="F393" i="4"/>
  <c r="E393" i="4"/>
  <c r="D393" i="4"/>
  <c r="C393" i="4"/>
  <c r="B393" i="4"/>
  <c r="A393" i="4"/>
  <c r="F392" i="4"/>
  <c r="E392" i="4"/>
  <c r="D392" i="4"/>
  <c r="C392" i="4"/>
  <c r="B392" i="4"/>
  <c r="A392" i="4"/>
  <c r="F391" i="4"/>
  <c r="E391" i="4"/>
  <c r="D391" i="4"/>
  <c r="C391" i="4"/>
  <c r="B391" i="4"/>
  <c r="A391" i="4"/>
  <c r="F390" i="4"/>
  <c r="E390" i="4"/>
  <c r="D390" i="4"/>
  <c r="C390" i="4"/>
  <c r="B390" i="4"/>
  <c r="A390" i="4"/>
  <c r="F389" i="4"/>
  <c r="E389" i="4"/>
  <c r="D389" i="4"/>
  <c r="C389" i="4"/>
  <c r="B389" i="4"/>
  <c r="A389" i="4"/>
  <c r="F388" i="4"/>
  <c r="E388" i="4"/>
  <c r="D388" i="4"/>
  <c r="C388" i="4"/>
  <c r="B388" i="4"/>
  <c r="A388" i="4"/>
  <c r="F387" i="4"/>
  <c r="E387" i="4"/>
  <c r="D387" i="4"/>
  <c r="C387" i="4"/>
  <c r="B387" i="4"/>
  <c r="A387" i="4"/>
  <c r="F386" i="4"/>
  <c r="E386" i="4"/>
  <c r="D386" i="4"/>
  <c r="C386" i="4"/>
  <c r="B386" i="4"/>
  <c r="A386" i="4"/>
  <c r="F385" i="4"/>
  <c r="E385" i="4"/>
  <c r="D385" i="4"/>
  <c r="C385" i="4"/>
  <c r="B385" i="4"/>
  <c r="A385" i="4"/>
  <c r="F384" i="4"/>
  <c r="E384" i="4"/>
  <c r="D384" i="4"/>
  <c r="C384" i="4"/>
  <c r="B384" i="4"/>
  <c r="A384" i="4"/>
  <c r="F383" i="4"/>
  <c r="E383" i="4"/>
  <c r="D383" i="4"/>
  <c r="C383" i="4"/>
  <c r="B383" i="4"/>
  <c r="A383" i="4"/>
  <c r="F382" i="4"/>
  <c r="E382" i="4"/>
  <c r="D382" i="4"/>
  <c r="C382" i="4"/>
  <c r="B382" i="4"/>
  <c r="A382" i="4"/>
  <c r="F381" i="4"/>
  <c r="E381" i="4"/>
  <c r="D381" i="4"/>
  <c r="C381" i="4"/>
  <c r="B381" i="4"/>
  <c r="A381" i="4"/>
  <c r="F380" i="4"/>
  <c r="E380" i="4"/>
  <c r="D380" i="4"/>
  <c r="C380" i="4"/>
  <c r="B380" i="4"/>
  <c r="A380" i="4"/>
  <c r="F379" i="4"/>
  <c r="E379" i="4"/>
  <c r="D379" i="4"/>
  <c r="C379" i="4"/>
  <c r="B379" i="4"/>
  <c r="A379" i="4"/>
  <c r="F378" i="4"/>
  <c r="E378" i="4"/>
  <c r="D378" i="4"/>
  <c r="C378" i="4"/>
  <c r="B378" i="4"/>
  <c r="A378" i="4"/>
  <c r="F377" i="4"/>
  <c r="E377" i="4"/>
  <c r="D377" i="4"/>
  <c r="C377" i="4"/>
  <c r="B377" i="4"/>
  <c r="A377" i="4"/>
  <c r="F376" i="4"/>
  <c r="E376" i="4"/>
  <c r="D376" i="4"/>
  <c r="C376" i="4"/>
  <c r="B376" i="4"/>
  <c r="A376" i="4"/>
  <c r="F375" i="4"/>
  <c r="E375" i="4"/>
  <c r="D375" i="4"/>
  <c r="C375" i="4"/>
  <c r="B375" i="4"/>
  <c r="A375" i="4"/>
  <c r="F374" i="4"/>
  <c r="E374" i="4"/>
  <c r="D374" i="4"/>
  <c r="C374" i="4"/>
  <c r="B374" i="4"/>
  <c r="A374" i="4"/>
  <c r="F373" i="4"/>
  <c r="E373" i="4"/>
  <c r="D373" i="4"/>
  <c r="C373" i="4"/>
  <c r="B373" i="4"/>
  <c r="A373" i="4"/>
  <c r="F372" i="4"/>
  <c r="E372" i="4"/>
  <c r="D372" i="4"/>
  <c r="C372" i="4"/>
  <c r="B372" i="4"/>
  <c r="A372" i="4"/>
  <c r="F371" i="4"/>
  <c r="E371" i="4"/>
  <c r="D371" i="4"/>
  <c r="C371" i="4"/>
  <c r="B371" i="4"/>
  <c r="A371" i="4"/>
  <c r="F370" i="4"/>
  <c r="E370" i="4"/>
  <c r="D370" i="4"/>
  <c r="C370" i="4"/>
  <c r="B370" i="4"/>
  <c r="A370" i="4"/>
  <c r="F369" i="4"/>
  <c r="E369" i="4"/>
  <c r="D369" i="4"/>
  <c r="C369" i="4"/>
  <c r="B369" i="4"/>
  <c r="A369" i="4"/>
  <c r="F368" i="4"/>
  <c r="E368" i="4"/>
  <c r="D368" i="4"/>
  <c r="C368" i="4"/>
  <c r="B368" i="4"/>
  <c r="A368" i="4"/>
  <c r="F367" i="4"/>
  <c r="E367" i="4"/>
  <c r="D367" i="4"/>
  <c r="C367" i="4"/>
  <c r="B367" i="4"/>
  <c r="A367" i="4"/>
  <c r="F366" i="4"/>
  <c r="E366" i="4"/>
  <c r="D366" i="4"/>
  <c r="C366" i="4"/>
  <c r="B366" i="4"/>
  <c r="A366" i="4"/>
  <c r="F365" i="4"/>
  <c r="E365" i="4"/>
  <c r="D365" i="4"/>
  <c r="C365" i="4"/>
  <c r="B365" i="4"/>
  <c r="A365" i="4"/>
  <c r="F364" i="4"/>
  <c r="E364" i="4"/>
  <c r="D364" i="4"/>
  <c r="C364" i="4"/>
  <c r="B364" i="4"/>
  <c r="A364" i="4"/>
  <c r="F363" i="4"/>
  <c r="E363" i="4"/>
  <c r="D363" i="4"/>
  <c r="C363" i="4"/>
  <c r="B363" i="4"/>
  <c r="A363" i="4"/>
  <c r="F362" i="4"/>
  <c r="E362" i="4"/>
  <c r="D362" i="4"/>
  <c r="C362" i="4"/>
  <c r="B362" i="4"/>
  <c r="A362" i="4"/>
  <c r="F361" i="4"/>
  <c r="E361" i="4"/>
  <c r="D361" i="4"/>
  <c r="C361" i="4"/>
  <c r="B361" i="4"/>
  <c r="A361" i="4"/>
  <c r="F360" i="4"/>
  <c r="E360" i="4"/>
  <c r="D360" i="4"/>
  <c r="C360" i="4"/>
  <c r="B360" i="4"/>
  <c r="A360" i="4"/>
  <c r="F359" i="4"/>
  <c r="E359" i="4"/>
  <c r="D359" i="4"/>
  <c r="C359" i="4"/>
  <c r="B359" i="4"/>
  <c r="A359" i="4"/>
  <c r="F358" i="4"/>
  <c r="E358" i="4"/>
  <c r="D358" i="4"/>
  <c r="C358" i="4"/>
  <c r="B358" i="4"/>
  <c r="A358" i="4"/>
  <c r="F357" i="4"/>
  <c r="E357" i="4"/>
  <c r="D357" i="4"/>
  <c r="C357" i="4"/>
  <c r="B357" i="4"/>
  <c r="A357" i="4"/>
  <c r="F356" i="4"/>
  <c r="E356" i="4"/>
  <c r="D356" i="4"/>
  <c r="C356" i="4"/>
  <c r="B356" i="4"/>
  <c r="A356" i="4"/>
  <c r="F355" i="4"/>
  <c r="E355" i="4"/>
  <c r="D355" i="4"/>
  <c r="C355" i="4"/>
  <c r="B355" i="4"/>
  <c r="A355" i="4"/>
  <c r="F354" i="4"/>
  <c r="E354" i="4"/>
  <c r="D354" i="4"/>
  <c r="C354" i="4"/>
  <c r="B354" i="4"/>
  <c r="A354" i="4"/>
  <c r="F353" i="4"/>
  <c r="E353" i="4"/>
  <c r="D353" i="4"/>
  <c r="C353" i="4"/>
  <c r="B353" i="4"/>
  <c r="A353" i="4"/>
  <c r="F352" i="4"/>
  <c r="E352" i="4"/>
  <c r="D352" i="4"/>
  <c r="C352" i="4"/>
  <c r="B352" i="4"/>
  <c r="A352" i="4"/>
  <c r="F351" i="4"/>
  <c r="E351" i="4"/>
  <c r="D351" i="4"/>
  <c r="C351" i="4"/>
  <c r="B351" i="4"/>
  <c r="A351" i="4"/>
  <c r="F350" i="4"/>
  <c r="E350" i="4"/>
  <c r="D350" i="4"/>
  <c r="C350" i="4"/>
  <c r="B350" i="4"/>
  <c r="A350" i="4"/>
  <c r="F349" i="4"/>
  <c r="E349" i="4"/>
  <c r="D349" i="4"/>
  <c r="C349" i="4"/>
  <c r="B349" i="4"/>
  <c r="A349" i="4"/>
  <c r="F348" i="4"/>
  <c r="E348" i="4"/>
  <c r="D348" i="4"/>
  <c r="C348" i="4"/>
  <c r="B348" i="4"/>
  <c r="A348" i="4"/>
  <c r="F347" i="4"/>
  <c r="E347" i="4"/>
  <c r="D347" i="4"/>
  <c r="C347" i="4"/>
  <c r="B347" i="4"/>
  <c r="A347" i="4"/>
  <c r="F346" i="4"/>
  <c r="E346" i="4"/>
  <c r="D346" i="4"/>
  <c r="C346" i="4"/>
  <c r="B346" i="4"/>
  <c r="A346" i="4"/>
  <c r="F345" i="4"/>
  <c r="E345" i="4"/>
  <c r="D345" i="4"/>
  <c r="C345" i="4"/>
  <c r="B345" i="4"/>
  <c r="A345" i="4"/>
  <c r="F344" i="4"/>
  <c r="E344" i="4"/>
  <c r="D344" i="4"/>
  <c r="C344" i="4"/>
  <c r="B344" i="4"/>
  <c r="A344" i="4"/>
  <c r="F343" i="4"/>
  <c r="E343" i="4"/>
  <c r="D343" i="4"/>
  <c r="C343" i="4"/>
  <c r="B343" i="4"/>
  <c r="A343" i="4"/>
  <c r="F342" i="4"/>
  <c r="E342" i="4"/>
  <c r="D342" i="4"/>
  <c r="C342" i="4"/>
  <c r="B342" i="4"/>
  <c r="A342" i="4"/>
  <c r="F341" i="4"/>
  <c r="E341" i="4"/>
  <c r="D341" i="4"/>
  <c r="C341" i="4"/>
  <c r="B341" i="4"/>
  <c r="A341" i="4"/>
  <c r="F340" i="4"/>
  <c r="E340" i="4"/>
  <c r="D340" i="4"/>
  <c r="C340" i="4"/>
  <c r="B340" i="4"/>
  <c r="A340" i="4"/>
  <c r="F339" i="4"/>
  <c r="E339" i="4"/>
  <c r="D339" i="4"/>
  <c r="C339" i="4"/>
  <c r="B339" i="4"/>
  <c r="A339" i="4"/>
  <c r="F338" i="4"/>
  <c r="E338" i="4"/>
  <c r="D338" i="4"/>
  <c r="C338" i="4"/>
  <c r="B338" i="4"/>
  <c r="A338" i="4"/>
  <c r="F337" i="4"/>
  <c r="E337" i="4"/>
  <c r="D337" i="4"/>
  <c r="C337" i="4"/>
  <c r="B337" i="4"/>
  <c r="A337" i="4"/>
  <c r="F336" i="4"/>
  <c r="E336" i="4"/>
  <c r="D336" i="4"/>
  <c r="C336" i="4"/>
  <c r="B336" i="4"/>
  <c r="A336" i="4"/>
  <c r="F335" i="4"/>
  <c r="E335" i="4"/>
  <c r="D335" i="4"/>
  <c r="C335" i="4"/>
  <c r="B335" i="4"/>
  <c r="A335" i="4"/>
  <c r="F334" i="4"/>
  <c r="E334" i="4"/>
  <c r="D334" i="4"/>
  <c r="C334" i="4"/>
  <c r="B334" i="4"/>
  <c r="A334" i="4"/>
  <c r="F333" i="4"/>
  <c r="E333" i="4"/>
  <c r="D333" i="4"/>
  <c r="C333" i="4"/>
  <c r="B333" i="4"/>
  <c r="A333" i="4"/>
  <c r="F332" i="4"/>
  <c r="E332" i="4"/>
  <c r="D332" i="4"/>
  <c r="C332" i="4"/>
  <c r="B332" i="4"/>
  <c r="A332" i="4"/>
  <c r="F331" i="4"/>
  <c r="E331" i="4"/>
  <c r="D331" i="4"/>
  <c r="C331" i="4"/>
  <c r="B331" i="4"/>
  <c r="A331" i="4"/>
  <c r="F330" i="4"/>
  <c r="E330" i="4"/>
  <c r="D330" i="4"/>
  <c r="C330" i="4"/>
  <c r="B330" i="4"/>
  <c r="A330" i="4"/>
  <c r="F329" i="4"/>
  <c r="E329" i="4"/>
  <c r="D329" i="4"/>
  <c r="C329" i="4"/>
  <c r="B329" i="4"/>
  <c r="A329" i="4"/>
  <c r="F328" i="4"/>
  <c r="E328" i="4"/>
  <c r="D328" i="4"/>
  <c r="C328" i="4"/>
  <c r="B328" i="4"/>
  <c r="A328" i="4"/>
  <c r="F327" i="4"/>
  <c r="E327" i="4"/>
  <c r="D327" i="4"/>
  <c r="C327" i="4"/>
  <c r="B327" i="4"/>
  <c r="A327" i="4"/>
  <c r="F326" i="4"/>
  <c r="E326" i="4"/>
  <c r="D326" i="4"/>
  <c r="C326" i="4"/>
  <c r="B326" i="4"/>
  <c r="A326" i="4"/>
  <c r="F325" i="4"/>
  <c r="E325" i="4"/>
  <c r="D325" i="4"/>
  <c r="C325" i="4"/>
  <c r="B325" i="4"/>
  <c r="A325" i="4"/>
  <c r="F324" i="4"/>
  <c r="E324" i="4"/>
  <c r="D324" i="4"/>
  <c r="C324" i="4"/>
  <c r="B324" i="4"/>
  <c r="A324" i="4"/>
  <c r="F323" i="4"/>
  <c r="E323" i="4"/>
  <c r="D323" i="4"/>
  <c r="C323" i="4"/>
  <c r="B323" i="4"/>
  <c r="A323" i="4"/>
  <c r="F322" i="4"/>
  <c r="E322" i="4"/>
  <c r="D322" i="4"/>
  <c r="C322" i="4"/>
  <c r="B322" i="4"/>
  <c r="A322" i="4"/>
  <c r="F321" i="4"/>
  <c r="E321" i="4"/>
  <c r="D321" i="4"/>
  <c r="C321" i="4"/>
  <c r="B321" i="4"/>
  <c r="A321" i="4"/>
  <c r="F320" i="4"/>
  <c r="E320" i="4"/>
  <c r="D320" i="4"/>
  <c r="C320" i="4"/>
  <c r="B320" i="4"/>
  <c r="A320" i="4"/>
  <c r="F319" i="4"/>
  <c r="E319" i="4"/>
  <c r="D319" i="4"/>
  <c r="C319" i="4"/>
  <c r="B319" i="4"/>
  <c r="A319" i="4"/>
  <c r="F318" i="4"/>
  <c r="E318" i="4"/>
  <c r="D318" i="4"/>
  <c r="C318" i="4"/>
  <c r="B318" i="4"/>
  <c r="A318" i="4"/>
  <c r="F317" i="4"/>
  <c r="E317" i="4"/>
  <c r="D317" i="4"/>
  <c r="C317" i="4"/>
  <c r="B317" i="4"/>
  <c r="A317" i="4"/>
  <c r="F316" i="4"/>
  <c r="E316" i="4"/>
  <c r="D316" i="4"/>
  <c r="C316" i="4"/>
  <c r="B316" i="4"/>
  <c r="A316" i="4"/>
  <c r="F315" i="4"/>
  <c r="E315" i="4"/>
  <c r="D315" i="4"/>
  <c r="C315" i="4"/>
  <c r="B315" i="4"/>
  <c r="A315" i="4"/>
  <c r="F314" i="4"/>
  <c r="E314" i="4"/>
  <c r="D314" i="4"/>
  <c r="C314" i="4"/>
  <c r="B314" i="4"/>
  <c r="A314" i="4"/>
  <c r="F313" i="4"/>
  <c r="E313" i="4"/>
  <c r="D313" i="4"/>
  <c r="C313" i="4"/>
  <c r="B313" i="4"/>
  <c r="A313" i="4"/>
  <c r="F312" i="4"/>
  <c r="E312" i="4"/>
  <c r="D312" i="4"/>
  <c r="C312" i="4"/>
  <c r="B312" i="4"/>
  <c r="A312" i="4"/>
  <c r="F311" i="4"/>
  <c r="E311" i="4"/>
  <c r="D311" i="4"/>
  <c r="C311" i="4"/>
  <c r="B311" i="4"/>
  <c r="A311" i="4"/>
  <c r="F310" i="4"/>
  <c r="E310" i="4"/>
  <c r="D310" i="4"/>
  <c r="C310" i="4"/>
  <c r="B310" i="4"/>
  <c r="A310" i="4"/>
  <c r="F309" i="4"/>
  <c r="E309" i="4"/>
  <c r="D309" i="4"/>
  <c r="C309" i="4"/>
  <c r="B309" i="4"/>
  <c r="A309" i="4"/>
  <c r="F308" i="4"/>
  <c r="E308" i="4"/>
  <c r="D308" i="4"/>
  <c r="C308" i="4"/>
  <c r="B308" i="4"/>
  <c r="A308" i="4"/>
  <c r="F307" i="4"/>
  <c r="E307" i="4"/>
  <c r="D307" i="4"/>
  <c r="C307" i="4"/>
  <c r="B307" i="4"/>
  <c r="A307" i="4"/>
  <c r="F306" i="4"/>
  <c r="E306" i="4"/>
  <c r="D306" i="4"/>
  <c r="C306" i="4"/>
  <c r="B306" i="4"/>
  <c r="A306" i="4"/>
  <c r="F305" i="4"/>
  <c r="E305" i="4"/>
  <c r="D305" i="4"/>
  <c r="C305" i="4"/>
  <c r="B305" i="4"/>
  <c r="A305" i="4"/>
  <c r="F304" i="4"/>
  <c r="E304" i="4"/>
  <c r="D304" i="4"/>
  <c r="C304" i="4"/>
  <c r="B304" i="4"/>
  <c r="A304" i="4"/>
  <c r="F303" i="4"/>
  <c r="E303" i="4"/>
  <c r="D303" i="4"/>
  <c r="C303" i="4"/>
  <c r="B303" i="4"/>
  <c r="A303" i="4"/>
  <c r="F302" i="4"/>
  <c r="E302" i="4"/>
  <c r="D302" i="4"/>
  <c r="C302" i="4"/>
  <c r="B302" i="4"/>
  <c r="A302" i="4"/>
  <c r="F301" i="4"/>
  <c r="E301" i="4"/>
  <c r="D301" i="4"/>
  <c r="C301" i="4"/>
  <c r="B301" i="4"/>
  <c r="A301" i="4"/>
  <c r="F300" i="4"/>
  <c r="E300" i="4"/>
  <c r="D300" i="4"/>
  <c r="C300" i="4"/>
  <c r="B300" i="4"/>
  <c r="A300" i="4"/>
  <c r="F299" i="4"/>
  <c r="E299" i="4"/>
  <c r="D299" i="4"/>
  <c r="C299" i="4"/>
  <c r="B299" i="4"/>
  <c r="A299" i="4"/>
  <c r="F298" i="4"/>
  <c r="E298" i="4"/>
  <c r="D298" i="4"/>
  <c r="C298" i="4"/>
  <c r="B298" i="4"/>
  <c r="A298" i="4"/>
  <c r="F297" i="4"/>
  <c r="E297" i="4"/>
  <c r="D297" i="4"/>
  <c r="C297" i="4"/>
  <c r="B297" i="4"/>
  <c r="A297" i="4"/>
  <c r="F296" i="4"/>
  <c r="E296" i="4"/>
  <c r="D296" i="4"/>
  <c r="C296" i="4"/>
  <c r="B296" i="4"/>
  <c r="A296" i="4"/>
  <c r="F295" i="4"/>
  <c r="E295" i="4"/>
  <c r="D295" i="4"/>
  <c r="C295" i="4"/>
  <c r="B295" i="4"/>
  <c r="A295" i="4"/>
  <c r="F294" i="4"/>
  <c r="E294" i="4"/>
  <c r="D294" i="4"/>
  <c r="C294" i="4"/>
  <c r="B294" i="4"/>
  <c r="A294" i="4"/>
  <c r="F293" i="4"/>
  <c r="E293" i="4"/>
  <c r="D293" i="4"/>
  <c r="C293" i="4"/>
  <c r="B293" i="4"/>
  <c r="A293" i="4"/>
  <c r="F292" i="4"/>
  <c r="E292" i="4"/>
  <c r="D292" i="4"/>
  <c r="C292" i="4"/>
  <c r="B292" i="4"/>
  <c r="A292" i="4"/>
  <c r="F291" i="4"/>
  <c r="E291" i="4"/>
  <c r="D291" i="4"/>
  <c r="C291" i="4"/>
  <c r="B291" i="4"/>
  <c r="A291" i="4"/>
  <c r="F290" i="4"/>
  <c r="E290" i="4"/>
  <c r="D290" i="4"/>
  <c r="C290" i="4"/>
  <c r="B290" i="4"/>
  <c r="A290" i="4"/>
  <c r="F289" i="4"/>
  <c r="E289" i="4"/>
  <c r="D289" i="4"/>
  <c r="C289" i="4"/>
  <c r="B289" i="4"/>
  <c r="A289" i="4"/>
  <c r="F288" i="4"/>
  <c r="E288" i="4"/>
  <c r="D288" i="4"/>
  <c r="C288" i="4"/>
  <c r="B288" i="4"/>
  <c r="A288" i="4"/>
  <c r="F287" i="4"/>
  <c r="E287" i="4"/>
  <c r="D287" i="4"/>
  <c r="C287" i="4"/>
  <c r="B287" i="4"/>
  <c r="A287" i="4"/>
  <c r="F286" i="4"/>
  <c r="E286" i="4"/>
  <c r="D286" i="4"/>
  <c r="C286" i="4"/>
  <c r="B286" i="4"/>
  <c r="A286" i="4"/>
  <c r="F285" i="4"/>
  <c r="E285" i="4"/>
  <c r="D285" i="4"/>
  <c r="C285" i="4"/>
  <c r="B285" i="4"/>
  <c r="A285" i="4"/>
  <c r="F284" i="4"/>
  <c r="E284" i="4"/>
  <c r="D284" i="4"/>
  <c r="C284" i="4"/>
  <c r="B284" i="4"/>
  <c r="A284" i="4"/>
  <c r="F283" i="4"/>
  <c r="E283" i="4"/>
  <c r="D283" i="4"/>
  <c r="C283" i="4"/>
  <c r="B283" i="4"/>
  <c r="A283" i="4"/>
  <c r="F282" i="4"/>
  <c r="E282" i="4"/>
  <c r="D282" i="4"/>
  <c r="C282" i="4"/>
  <c r="B282" i="4"/>
  <c r="A282" i="4"/>
  <c r="F281" i="4"/>
  <c r="E281" i="4"/>
  <c r="D281" i="4"/>
  <c r="C281" i="4"/>
  <c r="B281" i="4"/>
  <c r="A281" i="4"/>
  <c r="F280" i="4"/>
  <c r="E280" i="4"/>
  <c r="D280" i="4"/>
  <c r="C280" i="4"/>
  <c r="B280" i="4"/>
  <c r="A280" i="4"/>
  <c r="F279" i="4"/>
  <c r="E279" i="4"/>
  <c r="D279" i="4"/>
  <c r="C279" i="4"/>
  <c r="B279" i="4"/>
  <c r="A279" i="4"/>
  <c r="F278" i="4"/>
  <c r="E278" i="4"/>
  <c r="D278" i="4"/>
  <c r="C278" i="4"/>
  <c r="B278" i="4"/>
  <c r="A278" i="4"/>
  <c r="F277" i="4"/>
  <c r="E277" i="4"/>
  <c r="D277" i="4"/>
  <c r="C277" i="4"/>
  <c r="B277" i="4"/>
  <c r="A277" i="4"/>
  <c r="F276" i="4"/>
  <c r="E276" i="4"/>
  <c r="D276" i="4"/>
  <c r="C276" i="4"/>
  <c r="B276" i="4"/>
  <c r="A276" i="4"/>
  <c r="F275" i="4"/>
  <c r="E275" i="4"/>
  <c r="D275" i="4"/>
  <c r="C275" i="4"/>
  <c r="B275" i="4"/>
  <c r="A275" i="4"/>
  <c r="F274" i="4"/>
  <c r="E274" i="4"/>
  <c r="D274" i="4"/>
  <c r="C274" i="4"/>
  <c r="B274" i="4"/>
  <c r="A274" i="4"/>
  <c r="F273" i="4"/>
  <c r="E273" i="4"/>
  <c r="D273" i="4"/>
  <c r="C273" i="4"/>
  <c r="B273" i="4"/>
  <c r="A273" i="4"/>
  <c r="F272" i="4"/>
  <c r="E272" i="4"/>
  <c r="D272" i="4"/>
  <c r="C272" i="4"/>
  <c r="B272" i="4"/>
  <c r="A272" i="4"/>
  <c r="F271" i="4"/>
  <c r="E271" i="4"/>
  <c r="D271" i="4"/>
  <c r="C271" i="4"/>
  <c r="B271" i="4"/>
  <c r="A271" i="4"/>
  <c r="F270" i="4"/>
  <c r="E270" i="4"/>
  <c r="D270" i="4"/>
  <c r="C270" i="4"/>
  <c r="B270" i="4"/>
  <c r="A270" i="4"/>
  <c r="F269" i="4"/>
  <c r="E269" i="4"/>
  <c r="D269" i="4"/>
  <c r="C269" i="4"/>
  <c r="B269" i="4"/>
  <c r="A269" i="4"/>
  <c r="F268" i="4"/>
  <c r="E268" i="4"/>
  <c r="D268" i="4"/>
  <c r="C268" i="4"/>
  <c r="B268" i="4"/>
  <c r="A268" i="4"/>
  <c r="F267" i="4"/>
  <c r="E267" i="4"/>
  <c r="D267" i="4"/>
  <c r="C267" i="4"/>
  <c r="B267" i="4"/>
  <c r="A267" i="4"/>
  <c r="F266" i="4"/>
  <c r="E266" i="4"/>
  <c r="D266" i="4"/>
  <c r="C266" i="4"/>
  <c r="B266" i="4"/>
  <c r="A266" i="4"/>
  <c r="F265" i="4"/>
  <c r="E265" i="4"/>
  <c r="D265" i="4"/>
  <c r="C265" i="4"/>
  <c r="B265" i="4"/>
  <c r="A265" i="4"/>
  <c r="F264" i="4"/>
  <c r="E264" i="4"/>
  <c r="D264" i="4"/>
  <c r="C264" i="4"/>
  <c r="B264" i="4"/>
  <c r="A264" i="4"/>
  <c r="F263" i="4"/>
  <c r="E263" i="4"/>
  <c r="D263" i="4"/>
  <c r="C263" i="4"/>
  <c r="B263" i="4"/>
  <c r="A263" i="4"/>
  <c r="F262" i="4"/>
  <c r="E262" i="4"/>
  <c r="D262" i="4"/>
  <c r="C262" i="4"/>
  <c r="B262" i="4"/>
  <c r="A262" i="4"/>
  <c r="F261" i="4"/>
  <c r="E261" i="4"/>
  <c r="D261" i="4"/>
  <c r="C261" i="4"/>
  <c r="B261" i="4"/>
  <c r="A261" i="4"/>
  <c r="F260" i="4"/>
  <c r="E260" i="4"/>
  <c r="D260" i="4"/>
  <c r="C260" i="4"/>
  <c r="B260" i="4"/>
  <c r="A260" i="4"/>
  <c r="F259" i="4"/>
  <c r="E259" i="4"/>
  <c r="D259" i="4"/>
  <c r="C259" i="4"/>
  <c r="B259" i="4"/>
  <c r="A259" i="4"/>
  <c r="F258" i="4"/>
  <c r="E258" i="4"/>
  <c r="D258" i="4"/>
  <c r="C258" i="4"/>
  <c r="B258" i="4"/>
  <c r="A258" i="4"/>
  <c r="F257" i="4"/>
  <c r="E257" i="4"/>
  <c r="D257" i="4"/>
  <c r="C257" i="4"/>
  <c r="B257" i="4"/>
  <c r="A257" i="4"/>
  <c r="F256" i="4"/>
  <c r="E256" i="4"/>
  <c r="D256" i="4"/>
  <c r="C256" i="4"/>
  <c r="B256" i="4"/>
  <c r="A256" i="4"/>
  <c r="F255" i="4"/>
  <c r="E255" i="4"/>
  <c r="D255" i="4"/>
  <c r="C255" i="4"/>
  <c r="B255" i="4"/>
  <c r="A255" i="4"/>
  <c r="F254" i="4"/>
  <c r="E254" i="4"/>
  <c r="D254" i="4"/>
  <c r="C254" i="4"/>
  <c r="B254" i="4"/>
  <c r="A254" i="4"/>
  <c r="F253" i="4"/>
  <c r="E253" i="4"/>
  <c r="D253" i="4"/>
  <c r="C253" i="4"/>
  <c r="B253" i="4"/>
  <c r="A253" i="4"/>
  <c r="F252" i="4"/>
  <c r="E252" i="4"/>
  <c r="D252" i="4"/>
  <c r="C252" i="4"/>
  <c r="B252" i="4"/>
  <c r="A252" i="4"/>
  <c r="F251" i="4"/>
  <c r="E251" i="4"/>
  <c r="D251" i="4"/>
  <c r="C251" i="4"/>
  <c r="B251" i="4"/>
  <c r="A251" i="4"/>
  <c r="F250" i="4"/>
  <c r="E250" i="4"/>
  <c r="D250" i="4"/>
  <c r="C250" i="4"/>
  <c r="B250" i="4"/>
  <c r="A250" i="4"/>
  <c r="F249" i="4"/>
  <c r="E249" i="4"/>
  <c r="D249" i="4"/>
  <c r="C249" i="4"/>
  <c r="B249" i="4"/>
  <c r="A249" i="4"/>
  <c r="F248" i="4"/>
  <c r="E248" i="4"/>
  <c r="D248" i="4"/>
  <c r="C248" i="4"/>
  <c r="B248" i="4"/>
  <c r="A248" i="4"/>
  <c r="F247" i="4"/>
  <c r="E247" i="4"/>
  <c r="D247" i="4"/>
  <c r="C247" i="4"/>
  <c r="B247" i="4"/>
  <c r="A247" i="4"/>
  <c r="F246" i="4"/>
  <c r="E246" i="4"/>
  <c r="D246" i="4"/>
  <c r="C246" i="4"/>
  <c r="B246" i="4"/>
  <c r="A246" i="4"/>
  <c r="F245" i="4"/>
  <c r="E245" i="4"/>
  <c r="D245" i="4"/>
  <c r="C245" i="4"/>
  <c r="B245" i="4"/>
  <c r="A245" i="4"/>
  <c r="F244" i="4"/>
  <c r="E244" i="4"/>
  <c r="D244" i="4"/>
  <c r="C244" i="4"/>
  <c r="B244" i="4"/>
  <c r="A244" i="4"/>
  <c r="F243" i="4"/>
  <c r="E243" i="4"/>
  <c r="D243" i="4"/>
  <c r="C243" i="4"/>
  <c r="B243" i="4"/>
  <c r="A243" i="4"/>
  <c r="F242" i="4"/>
  <c r="E242" i="4"/>
  <c r="D242" i="4"/>
  <c r="C242" i="4"/>
  <c r="B242" i="4"/>
  <c r="A242" i="4"/>
  <c r="F241" i="4"/>
  <c r="E241" i="4"/>
  <c r="D241" i="4"/>
  <c r="C241" i="4"/>
  <c r="B241" i="4"/>
  <c r="A241" i="4"/>
  <c r="F240" i="4"/>
  <c r="E240" i="4"/>
  <c r="D240" i="4"/>
  <c r="C240" i="4"/>
  <c r="B240" i="4"/>
  <c r="A240" i="4"/>
  <c r="F239" i="4"/>
  <c r="E239" i="4"/>
  <c r="D239" i="4"/>
  <c r="C239" i="4"/>
  <c r="B239" i="4"/>
  <c r="A239" i="4"/>
  <c r="F238" i="4"/>
  <c r="E238" i="4"/>
  <c r="D238" i="4"/>
  <c r="C238" i="4"/>
  <c r="B238" i="4"/>
  <c r="A238" i="4"/>
  <c r="F237" i="4"/>
  <c r="E237" i="4"/>
  <c r="D237" i="4"/>
  <c r="C237" i="4"/>
  <c r="B237" i="4"/>
  <c r="A237" i="4"/>
  <c r="F236" i="4"/>
  <c r="E236" i="4"/>
  <c r="D236" i="4"/>
  <c r="C236" i="4"/>
  <c r="B236" i="4"/>
  <c r="A236" i="4"/>
  <c r="F235" i="4"/>
  <c r="E235" i="4"/>
  <c r="D235" i="4"/>
  <c r="C235" i="4"/>
  <c r="B235" i="4"/>
  <c r="A235" i="4"/>
  <c r="F234" i="4"/>
  <c r="E234" i="4"/>
  <c r="D234" i="4"/>
  <c r="C234" i="4"/>
  <c r="B234" i="4"/>
  <c r="A234" i="4"/>
  <c r="F233" i="4"/>
  <c r="E233" i="4"/>
  <c r="D233" i="4"/>
  <c r="C233" i="4"/>
  <c r="B233" i="4"/>
  <c r="A233" i="4"/>
  <c r="F232" i="4"/>
  <c r="E232" i="4"/>
  <c r="D232" i="4"/>
  <c r="C232" i="4"/>
  <c r="B232" i="4"/>
  <c r="A232" i="4"/>
  <c r="F231" i="4"/>
  <c r="E231" i="4"/>
  <c r="D231" i="4"/>
  <c r="C231" i="4"/>
  <c r="B231" i="4"/>
  <c r="A231" i="4"/>
  <c r="F230" i="4"/>
  <c r="E230" i="4"/>
  <c r="D230" i="4"/>
  <c r="C230" i="4"/>
  <c r="B230" i="4"/>
  <c r="A230" i="4"/>
  <c r="F229" i="4"/>
  <c r="E229" i="4"/>
  <c r="D229" i="4"/>
  <c r="C229" i="4"/>
  <c r="B229" i="4"/>
  <c r="A229" i="4"/>
  <c r="F228" i="4"/>
  <c r="E228" i="4"/>
  <c r="D228" i="4"/>
  <c r="C228" i="4"/>
  <c r="B228" i="4"/>
  <c r="A228" i="4"/>
  <c r="F227" i="4"/>
  <c r="E227" i="4"/>
  <c r="D227" i="4"/>
  <c r="C227" i="4"/>
  <c r="B227" i="4"/>
  <c r="A227" i="4"/>
  <c r="F226" i="4"/>
  <c r="E226" i="4"/>
  <c r="D226" i="4"/>
  <c r="C226" i="4"/>
  <c r="B226" i="4"/>
  <c r="A226" i="4"/>
  <c r="F225" i="4"/>
  <c r="E225" i="4"/>
  <c r="D225" i="4"/>
  <c r="C225" i="4"/>
  <c r="B225" i="4"/>
  <c r="A225" i="4"/>
  <c r="F224" i="4"/>
  <c r="E224" i="4"/>
  <c r="D224" i="4"/>
  <c r="C224" i="4"/>
  <c r="B224" i="4"/>
  <c r="A224" i="4"/>
  <c r="F223" i="4"/>
  <c r="E223" i="4"/>
  <c r="D223" i="4"/>
  <c r="C223" i="4"/>
  <c r="B223" i="4"/>
  <c r="A223" i="4"/>
  <c r="F222" i="4"/>
  <c r="E222" i="4"/>
  <c r="D222" i="4"/>
  <c r="C222" i="4"/>
  <c r="B222" i="4"/>
  <c r="A222" i="4"/>
  <c r="F221" i="4"/>
  <c r="E221" i="4"/>
  <c r="D221" i="4"/>
  <c r="C221" i="4"/>
  <c r="B221" i="4"/>
  <c r="A221" i="4"/>
  <c r="F220" i="4"/>
  <c r="E220" i="4"/>
  <c r="D220" i="4"/>
  <c r="C220" i="4"/>
  <c r="B220" i="4"/>
  <c r="A220" i="4"/>
  <c r="F219" i="4"/>
  <c r="E219" i="4"/>
  <c r="D219" i="4"/>
  <c r="C219" i="4"/>
  <c r="B219" i="4"/>
  <c r="A219" i="4"/>
  <c r="F218" i="4"/>
  <c r="E218" i="4"/>
  <c r="D218" i="4"/>
  <c r="C218" i="4"/>
  <c r="B218" i="4"/>
  <c r="A218" i="4"/>
  <c r="F217" i="4"/>
  <c r="E217" i="4"/>
  <c r="D217" i="4"/>
  <c r="C217" i="4"/>
  <c r="B217" i="4"/>
  <c r="A217" i="4"/>
  <c r="F216" i="4"/>
  <c r="E216" i="4"/>
  <c r="D216" i="4"/>
  <c r="C216" i="4"/>
  <c r="B216" i="4"/>
  <c r="A216" i="4"/>
  <c r="F215" i="4"/>
  <c r="E215" i="4"/>
  <c r="D215" i="4"/>
  <c r="C215" i="4"/>
  <c r="B215" i="4"/>
  <c r="A215" i="4"/>
  <c r="F214" i="4"/>
  <c r="E214" i="4"/>
  <c r="D214" i="4"/>
  <c r="C214" i="4"/>
  <c r="B214" i="4"/>
  <c r="A214" i="4"/>
  <c r="F213" i="4"/>
  <c r="E213" i="4"/>
  <c r="D213" i="4"/>
  <c r="C213" i="4"/>
  <c r="B213" i="4"/>
  <c r="A213" i="4"/>
  <c r="F212" i="4"/>
  <c r="E212" i="4"/>
  <c r="D212" i="4"/>
  <c r="C212" i="4"/>
  <c r="B212" i="4"/>
  <c r="A212" i="4"/>
  <c r="F211" i="4"/>
  <c r="E211" i="4"/>
  <c r="D211" i="4"/>
  <c r="C211" i="4"/>
  <c r="B211" i="4"/>
  <c r="A211" i="4"/>
  <c r="F210" i="4"/>
  <c r="E210" i="4"/>
  <c r="D210" i="4"/>
  <c r="C210" i="4"/>
  <c r="B210" i="4"/>
  <c r="A210" i="4"/>
  <c r="F209" i="4"/>
  <c r="E209" i="4"/>
  <c r="D209" i="4"/>
  <c r="C209" i="4"/>
  <c r="B209" i="4"/>
  <c r="A209" i="4"/>
  <c r="F208" i="4"/>
  <c r="E208" i="4"/>
  <c r="D208" i="4"/>
  <c r="C208" i="4"/>
  <c r="B208" i="4"/>
  <c r="A208" i="4"/>
  <c r="F207" i="4"/>
  <c r="E207" i="4"/>
  <c r="D207" i="4"/>
  <c r="C207" i="4"/>
  <c r="B207" i="4"/>
  <c r="A207" i="4"/>
  <c r="O506" i="2"/>
  <c r="M506" i="2"/>
  <c r="L506" i="2"/>
  <c r="K506" i="2" a="1"/>
  <c r="K506" i="2" s="1"/>
  <c r="N506" i="2" s="1"/>
  <c r="J506" i="2"/>
  <c r="H506" i="2"/>
  <c r="G506" i="2"/>
  <c r="F506" i="2"/>
  <c r="E506" i="2"/>
  <c r="D506" i="2"/>
  <c r="B506" i="2"/>
  <c r="A506" i="2"/>
  <c r="O505" i="2"/>
  <c r="M505" i="2"/>
  <c r="L505" i="2"/>
  <c r="K505" i="2" a="1"/>
  <c r="K505" i="2" s="1"/>
  <c r="N505" i="2" s="1"/>
  <c r="J505" i="2"/>
  <c r="H505" i="2"/>
  <c r="G505" i="2"/>
  <c r="F505" i="2"/>
  <c r="E505" i="2"/>
  <c r="D505" i="2"/>
  <c r="B505" i="2"/>
  <c r="A505" i="2"/>
  <c r="O504" i="2"/>
  <c r="M504" i="2"/>
  <c r="L504" i="2"/>
  <c r="K504" i="2" a="1"/>
  <c r="K504" i="2" s="1"/>
  <c r="N504" i="2" s="1"/>
  <c r="J504" i="2"/>
  <c r="H504" i="2"/>
  <c r="G504" i="2"/>
  <c r="F504" i="2"/>
  <c r="E504" i="2"/>
  <c r="D504" i="2"/>
  <c r="B504" i="2"/>
  <c r="A504" i="2"/>
  <c r="O503" i="2"/>
  <c r="M503" i="2"/>
  <c r="L503" i="2"/>
  <c r="K503" i="2" a="1"/>
  <c r="K503" i="2" s="1"/>
  <c r="N503" i="2" s="1"/>
  <c r="J503" i="2"/>
  <c r="H503" i="2"/>
  <c r="G503" i="2"/>
  <c r="F503" i="2"/>
  <c r="E503" i="2"/>
  <c r="D503" i="2"/>
  <c r="B503" i="2"/>
  <c r="A503" i="2"/>
  <c r="O502" i="2"/>
  <c r="M502" i="2"/>
  <c r="L502" i="2"/>
  <c r="K502" i="2" a="1"/>
  <c r="K502" i="2" s="1"/>
  <c r="N502" i="2" s="1"/>
  <c r="J502" i="2"/>
  <c r="H502" i="2"/>
  <c r="G502" i="2"/>
  <c r="F502" i="2"/>
  <c r="E502" i="2"/>
  <c r="D502" i="2"/>
  <c r="B502" i="2"/>
  <c r="A502" i="2"/>
  <c r="O501" i="2"/>
  <c r="M501" i="2"/>
  <c r="L501" i="2"/>
  <c r="K501" i="2" a="1"/>
  <c r="K501" i="2" s="1"/>
  <c r="N501" i="2" s="1"/>
  <c r="J501" i="2"/>
  <c r="H501" i="2"/>
  <c r="G501" i="2"/>
  <c r="F501" i="2"/>
  <c r="E501" i="2"/>
  <c r="D501" i="2"/>
  <c r="B501" i="2"/>
  <c r="A501" i="2"/>
  <c r="O500" i="2"/>
  <c r="M500" i="2"/>
  <c r="L500" i="2"/>
  <c r="K500" i="2" a="1"/>
  <c r="K500" i="2" s="1"/>
  <c r="N500" i="2" s="1"/>
  <c r="J500" i="2"/>
  <c r="H500" i="2"/>
  <c r="G500" i="2"/>
  <c r="F500" i="2"/>
  <c r="E500" i="2"/>
  <c r="D500" i="2"/>
  <c r="B500" i="2"/>
  <c r="A500" i="2"/>
  <c r="O499" i="2"/>
  <c r="M499" i="2"/>
  <c r="L499" i="2"/>
  <c r="K499" i="2" a="1"/>
  <c r="K499" i="2" s="1"/>
  <c r="N499" i="2" s="1"/>
  <c r="J499" i="2"/>
  <c r="H499" i="2"/>
  <c r="G499" i="2"/>
  <c r="F499" i="2"/>
  <c r="E499" i="2"/>
  <c r="D499" i="2"/>
  <c r="B499" i="2"/>
  <c r="A499" i="2"/>
  <c r="O498" i="2"/>
  <c r="M498" i="2"/>
  <c r="L498" i="2"/>
  <c r="K498" i="2" a="1"/>
  <c r="K498" i="2" s="1"/>
  <c r="N498" i="2" s="1"/>
  <c r="J498" i="2"/>
  <c r="H498" i="2"/>
  <c r="G498" i="2"/>
  <c r="F498" i="2"/>
  <c r="E498" i="2"/>
  <c r="D498" i="2"/>
  <c r="B498" i="2"/>
  <c r="A498" i="2"/>
  <c r="O497" i="2"/>
  <c r="M497" i="2"/>
  <c r="L497" i="2"/>
  <c r="K497" i="2" a="1"/>
  <c r="K497" i="2" s="1"/>
  <c r="N497" i="2" s="1"/>
  <c r="J497" i="2"/>
  <c r="H497" i="2"/>
  <c r="G497" i="2"/>
  <c r="F497" i="2"/>
  <c r="E497" i="2"/>
  <c r="D497" i="2"/>
  <c r="B497" i="2"/>
  <c r="A497" i="2"/>
  <c r="O496" i="2"/>
  <c r="M496" i="2"/>
  <c r="L496" i="2"/>
  <c r="K496" i="2" a="1"/>
  <c r="K496" i="2" s="1"/>
  <c r="N496" i="2" s="1"/>
  <c r="J496" i="2"/>
  <c r="H496" i="2"/>
  <c r="G496" i="2"/>
  <c r="F496" i="2"/>
  <c r="E496" i="2"/>
  <c r="D496" i="2"/>
  <c r="B496" i="2"/>
  <c r="A496" i="2"/>
  <c r="O495" i="2"/>
  <c r="M495" i="2"/>
  <c r="L495" i="2"/>
  <c r="K495" i="2" a="1"/>
  <c r="K495" i="2" s="1"/>
  <c r="N495" i="2" s="1"/>
  <c r="J495" i="2"/>
  <c r="H495" i="2"/>
  <c r="G495" i="2"/>
  <c r="F495" i="2"/>
  <c r="E495" i="2"/>
  <c r="D495" i="2"/>
  <c r="B495" i="2"/>
  <c r="A495" i="2"/>
  <c r="O494" i="2"/>
  <c r="M494" i="2"/>
  <c r="L494" i="2"/>
  <c r="K494" i="2" a="1"/>
  <c r="K494" i="2" s="1"/>
  <c r="N494" i="2" s="1"/>
  <c r="J494" i="2"/>
  <c r="H494" i="2"/>
  <c r="G494" i="2"/>
  <c r="F494" i="2"/>
  <c r="E494" i="2"/>
  <c r="D494" i="2"/>
  <c r="B494" i="2"/>
  <c r="A494" i="2"/>
  <c r="O493" i="2"/>
  <c r="M493" i="2"/>
  <c r="L493" i="2"/>
  <c r="K493" i="2" a="1"/>
  <c r="K493" i="2" s="1"/>
  <c r="N493" i="2" s="1"/>
  <c r="J493" i="2"/>
  <c r="H493" i="2"/>
  <c r="G493" i="2"/>
  <c r="F493" i="2"/>
  <c r="E493" i="2"/>
  <c r="D493" i="2"/>
  <c r="B493" i="2"/>
  <c r="A493" i="2"/>
  <c r="O492" i="2"/>
  <c r="M492" i="2"/>
  <c r="L492" i="2"/>
  <c r="K492" i="2" a="1"/>
  <c r="K492" i="2" s="1"/>
  <c r="N492" i="2" s="1"/>
  <c r="J492" i="2"/>
  <c r="H492" i="2"/>
  <c r="G492" i="2"/>
  <c r="F492" i="2"/>
  <c r="E492" i="2"/>
  <c r="D492" i="2"/>
  <c r="B492" i="2"/>
  <c r="A492" i="2"/>
  <c r="O491" i="2"/>
  <c r="M491" i="2"/>
  <c r="L491" i="2"/>
  <c r="K491" i="2" a="1"/>
  <c r="K491" i="2" s="1"/>
  <c r="N491" i="2" s="1"/>
  <c r="J491" i="2"/>
  <c r="H491" i="2"/>
  <c r="G491" i="2"/>
  <c r="F491" i="2"/>
  <c r="E491" i="2"/>
  <c r="D491" i="2"/>
  <c r="B491" i="2"/>
  <c r="A491" i="2"/>
  <c r="O490" i="2"/>
  <c r="M490" i="2"/>
  <c r="L490" i="2"/>
  <c r="K490" i="2" a="1"/>
  <c r="K490" i="2" s="1"/>
  <c r="N490" i="2" s="1"/>
  <c r="J490" i="2"/>
  <c r="H490" i="2"/>
  <c r="G490" i="2"/>
  <c r="F490" i="2"/>
  <c r="E490" i="2"/>
  <c r="D490" i="2"/>
  <c r="B490" i="2"/>
  <c r="A490" i="2"/>
  <c r="O489" i="2"/>
  <c r="M489" i="2"/>
  <c r="L489" i="2"/>
  <c r="K489" i="2" a="1"/>
  <c r="K489" i="2" s="1"/>
  <c r="N489" i="2" s="1"/>
  <c r="J489" i="2"/>
  <c r="H489" i="2"/>
  <c r="G489" i="2"/>
  <c r="F489" i="2"/>
  <c r="E489" i="2"/>
  <c r="D489" i="2"/>
  <c r="B489" i="2"/>
  <c r="A489" i="2"/>
  <c r="O488" i="2"/>
  <c r="M488" i="2"/>
  <c r="L488" i="2"/>
  <c r="K488" i="2" a="1"/>
  <c r="K488" i="2" s="1"/>
  <c r="N488" i="2" s="1"/>
  <c r="J488" i="2"/>
  <c r="H488" i="2"/>
  <c r="G488" i="2"/>
  <c r="F488" i="2"/>
  <c r="E488" i="2"/>
  <c r="D488" i="2"/>
  <c r="B488" i="2"/>
  <c r="A488" i="2"/>
  <c r="O487" i="2"/>
  <c r="M487" i="2"/>
  <c r="L487" i="2"/>
  <c r="K487" i="2" a="1"/>
  <c r="K487" i="2" s="1"/>
  <c r="N487" i="2" s="1"/>
  <c r="J487" i="2"/>
  <c r="H487" i="2"/>
  <c r="G487" i="2"/>
  <c r="F487" i="2"/>
  <c r="E487" i="2"/>
  <c r="D487" i="2"/>
  <c r="B487" i="2"/>
  <c r="A487" i="2"/>
  <c r="O486" i="2"/>
  <c r="M486" i="2"/>
  <c r="L486" i="2"/>
  <c r="K486" i="2" a="1"/>
  <c r="K486" i="2" s="1"/>
  <c r="N486" i="2" s="1"/>
  <c r="J486" i="2"/>
  <c r="H486" i="2"/>
  <c r="G486" i="2"/>
  <c r="F486" i="2"/>
  <c r="E486" i="2"/>
  <c r="D486" i="2"/>
  <c r="B486" i="2"/>
  <c r="A486" i="2"/>
  <c r="O485" i="2"/>
  <c r="M485" i="2"/>
  <c r="L485" i="2"/>
  <c r="K485" i="2" a="1"/>
  <c r="K485" i="2" s="1"/>
  <c r="N485" i="2" s="1"/>
  <c r="J485" i="2"/>
  <c r="H485" i="2"/>
  <c r="G485" i="2"/>
  <c r="F485" i="2"/>
  <c r="E485" i="2"/>
  <c r="D485" i="2"/>
  <c r="B485" i="2"/>
  <c r="A485" i="2"/>
  <c r="O484" i="2"/>
  <c r="M484" i="2"/>
  <c r="L484" i="2"/>
  <c r="K484" i="2" a="1"/>
  <c r="K484" i="2" s="1"/>
  <c r="N484" i="2" s="1"/>
  <c r="J484" i="2"/>
  <c r="H484" i="2"/>
  <c r="G484" i="2"/>
  <c r="F484" i="2"/>
  <c r="E484" i="2"/>
  <c r="D484" i="2"/>
  <c r="B484" i="2"/>
  <c r="A484" i="2"/>
  <c r="O483" i="2"/>
  <c r="M483" i="2"/>
  <c r="L483" i="2"/>
  <c r="K483" i="2" a="1"/>
  <c r="K483" i="2" s="1"/>
  <c r="N483" i="2" s="1"/>
  <c r="J483" i="2"/>
  <c r="H483" i="2"/>
  <c r="G483" i="2"/>
  <c r="F483" i="2"/>
  <c r="E483" i="2"/>
  <c r="D483" i="2"/>
  <c r="B483" i="2"/>
  <c r="A483" i="2"/>
  <c r="O482" i="2"/>
  <c r="M482" i="2"/>
  <c r="L482" i="2"/>
  <c r="K482" i="2" a="1"/>
  <c r="K482" i="2" s="1"/>
  <c r="N482" i="2" s="1"/>
  <c r="J482" i="2"/>
  <c r="H482" i="2"/>
  <c r="G482" i="2"/>
  <c r="F482" i="2"/>
  <c r="E482" i="2"/>
  <c r="D482" i="2"/>
  <c r="B482" i="2"/>
  <c r="A482" i="2"/>
  <c r="O481" i="2"/>
  <c r="M481" i="2"/>
  <c r="L481" i="2"/>
  <c r="K481" i="2" a="1"/>
  <c r="K481" i="2" s="1"/>
  <c r="N481" i="2" s="1"/>
  <c r="J481" i="2"/>
  <c r="H481" i="2"/>
  <c r="G481" i="2"/>
  <c r="F481" i="2"/>
  <c r="E481" i="2"/>
  <c r="D481" i="2"/>
  <c r="B481" i="2"/>
  <c r="A481" i="2"/>
  <c r="O480" i="2"/>
  <c r="M480" i="2"/>
  <c r="L480" i="2"/>
  <c r="K480" i="2" a="1"/>
  <c r="K480" i="2" s="1"/>
  <c r="N480" i="2" s="1"/>
  <c r="J480" i="2"/>
  <c r="H480" i="2"/>
  <c r="G480" i="2"/>
  <c r="F480" i="2"/>
  <c r="E480" i="2"/>
  <c r="D480" i="2"/>
  <c r="B480" i="2"/>
  <c r="A480" i="2"/>
  <c r="O479" i="2"/>
  <c r="M479" i="2"/>
  <c r="L479" i="2"/>
  <c r="K479" i="2" a="1"/>
  <c r="K479" i="2" s="1"/>
  <c r="N479" i="2" s="1"/>
  <c r="J479" i="2"/>
  <c r="H479" i="2"/>
  <c r="G479" i="2"/>
  <c r="F479" i="2"/>
  <c r="E479" i="2"/>
  <c r="D479" i="2"/>
  <c r="B479" i="2"/>
  <c r="A479" i="2"/>
  <c r="O478" i="2"/>
  <c r="M478" i="2"/>
  <c r="L478" i="2"/>
  <c r="K478" i="2" a="1"/>
  <c r="K478" i="2" s="1"/>
  <c r="N478" i="2" s="1"/>
  <c r="J478" i="2"/>
  <c r="H478" i="2"/>
  <c r="G478" i="2"/>
  <c r="F478" i="2"/>
  <c r="E478" i="2"/>
  <c r="D478" i="2"/>
  <c r="B478" i="2"/>
  <c r="A478" i="2"/>
  <c r="O477" i="2"/>
  <c r="M477" i="2"/>
  <c r="L477" i="2"/>
  <c r="K477" i="2" a="1"/>
  <c r="K477" i="2" s="1"/>
  <c r="N477" i="2" s="1"/>
  <c r="J477" i="2"/>
  <c r="H477" i="2"/>
  <c r="G477" i="2"/>
  <c r="F477" i="2"/>
  <c r="E477" i="2"/>
  <c r="D477" i="2"/>
  <c r="B477" i="2"/>
  <c r="A477" i="2"/>
  <c r="O476" i="2"/>
  <c r="M476" i="2"/>
  <c r="L476" i="2"/>
  <c r="K476" i="2" a="1"/>
  <c r="K476" i="2" s="1"/>
  <c r="N476" i="2" s="1"/>
  <c r="J476" i="2"/>
  <c r="H476" i="2"/>
  <c r="G476" i="2"/>
  <c r="F476" i="2"/>
  <c r="E476" i="2"/>
  <c r="D476" i="2"/>
  <c r="B476" i="2"/>
  <c r="A476" i="2"/>
  <c r="O475" i="2"/>
  <c r="M475" i="2"/>
  <c r="L475" i="2"/>
  <c r="K475" i="2" a="1"/>
  <c r="K475" i="2" s="1"/>
  <c r="N475" i="2" s="1"/>
  <c r="J475" i="2"/>
  <c r="H475" i="2"/>
  <c r="G475" i="2"/>
  <c r="F475" i="2"/>
  <c r="E475" i="2"/>
  <c r="D475" i="2"/>
  <c r="B475" i="2"/>
  <c r="A475" i="2"/>
  <c r="O474" i="2"/>
  <c r="M474" i="2"/>
  <c r="L474" i="2"/>
  <c r="K474" i="2" a="1"/>
  <c r="K474" i="2" s="1"/>
  <c r="N474" i="2" s="1"/>
  <c r="J474" i="2"/>
  <c r="H474" i="2"/>
  <c r="G474" i="2"/>
  <c r="F474" i="2"/>
  <c r="E474" i="2"/>
  <c r="D474" i="2"/>
  <c r="B474" i="2"/>
  <c r="A474" i="2"/>
  <c r="O473" i="2"/>
  <c r="M473" i="2"/>
  <c r="L473" i="2"/>
  <c r="K473" i="2" a="1"/>
  <c r="K473" i="2" s="1"/>
  <c r="N473" i="2" s="1"/>
  <c r="J473" i="2"/>
  <c r="H473" i="2"/>
  <c r="G473" i="2"/>
  <c r="F473" i="2"/>
  <c r="E473" i="2"/>
  <c r="D473" i="2"/>
  <c r="B473" i="2"/>
  <c r="A473" i="2"/>
  <c r="O472" i="2"/>
  <c r="M472" i="2"/>
  <c r="L472" i="2"/>
  <c r="K472" i="2" a="1"/>
  <c r="K472" i="2" s="1"/>
  <c r="N472" i="2" s="1"/>
  <c r="J472" i="2"/>
  <c r="H472" i="2"/>
  <c r="G472" i="2"/>
  <c r="F472" i="2"/>
  <c r="E472" i="2"/>
  <c r="D472" i="2"/>
  <c r="B472" i="2"/>
  <c r="A472" i="2"/>
  <c r="O471" i="2"/>
  <c r="M471" i="2"/>
  <c r="L471" i="2"/>
  <c r="K471" i="2" a="1"/>
  <c r="K471" i="2" s="1"/>
  <c r="N471" i="2" s="1"/>
  <c r="J471" i="2"/>
  <c r="H471" i="2"/>
  <c r="G471" i="2"/>
  <c r="F471" i="2"/>
  <c r="E471" i="2"/>
  <c r="D471" i="2"/>
  <c r="B471" i="2"/>
  <c r="A471" i="2"/>
  <c r="O470" i="2"/>
  <c r="M470" i="2"/>
  <c r="L470" i="2"/>
  <c r="K470" i="2" a="1"/>
  <c r="K470" i="2" s="1"/>
  <c r="N470" i="2" s="1"/>
  <c r="J470" i="2"/>
  <c r="H470" i="2"/>
  <c r="G470" i="2"/>
  <c r="F470" i="2"/>
  <c r="E470" i="2"/>
  <c r="D470" i="2"/>
  <c r="B470" i="2"/>
  <c r="A470" i="2"/>
  <c r="O469" i="2"/>
  <c r="M469" i="2"/>
  <c r="L469" i="2"/>
  <c r="K469" i="2" a="1"/>
  <c r="K469" i="2" s="1"/>
  <c r="N469" i="2" s="1"/>
  <c r="J469" i="2"/>
  <c r="H469" i="2"/>
  <c r="G469" i="2"/>
  <c r="F469" i="2"/>
  <c r="E469" i="2"/>
  <c r="D469" i="2"/>
  <c r="B469" i="2"/>
  <c r="A469" i="2"/>
  <c r="O468" i="2"/>
  <c r="M468" i="2"/>
  <c r="L468" i="2"/>
  <c r="K468" i="2" a="1"/>
  <c r="K468" i="2" s="1"/>
  <c r="N468" i="2" s="1"/>
  <c r="J468" i="2"/>
  <c r="H468" i="2"/>
  <c r="G468" i="2"/>
  <c r="F468" i="2"/>
  <c r="E468" i="2"/>
  <c r="D468" i="2"/>
  <c r="B468" i="2"/>
  <c r="A468" i="2"/>
  <c r="O467" i="2"/>
  <c r="M467" i="2"/>
  <c r="L467" i="2"/>
  <c r="K467" i="2" a="1"/>
  <c r="K467" i="2" s="1"/>
  <c r="N467" i="2" s="1"/>
  <c r="J467" i="2"/>
  <c r="H467" i="2"/>
  <c r="G467" i="2"/>
  <c r="F467" i="2"/>
  <c r="E467" i="2"/>
  <c r="D467" i="2"/>
  <c r="B467" i="2"/>
  <c r="A467" i="2"/>
  <c r="O466" i="2"/>
  <c r="M466" i="2"/>
  <c r="L466" i="2"/>
  <c r="K466" i="2" a="1"/>
  <c r="K466" i="2" s="1"/>
  <c r="N466" i="2" s="1"/>
  <c r="J466" i="2"/>
  <c r="H466" i="2"/>
  <c r="G466" i="2"/>
  <c r="F466" i="2"/>
  <c r="E466" i="2"/>
  <c r="D466" i="2"/>
  <c r="B466" i="2"/>
  <c r="A466" i="2"/>
  <c r="O465" i="2"/>
  <c r="M465" i="2"/>
  <c r="L465" i="2"/>
  <c r="K465" i="2" a="1"/>
  <c r="K465" i="2" s="1"/>
  <c r="N465" i="2" s="1"/>
  <c r="J465" i="2"/>
  <c r="H465" i="2"/>
  <c r="G465" i="2"/>
  <c r="F465" i="2"/>
  <c r="E465" i="2"/>
  <c r="D465" i="2"/>
  <c r="B465" i="2"/>
  <c r="A465" i="2"/>
  <c r="O464" i="2"/>
  <c r="M464" i="2"/>
  <c r="L464" i="2"/>
  <c r="K464" i="2" a="1"/>
  <c r="K464" i="2" s="1"/>
  <c r="N464" i="2" s="1"/>
  <c r="J464" i="2"/>
  <c r="H464" i="2"/>
  <c r="G464" i="2"/>
  <c r="F464" i="2"/>
  <c r="E464" i="2"/>
  <c r="D464" i="2"/>
  <c r="B464" i="2"/>
  <c r="A464" i="2"/>
  <c r="O463" i="2"/>
  <c r="M463" i="2"/>
  <c r="L463" i="2"/>
  <c r="K463" i="2" a="1"/>
  <c r="K463" i="2" s="1"/>
  <c r="N463" i="2" s="1"/>
  <c r="J463" i="2"/>
  <c r="H463" i="2"/>
  <c r="G463" i="2"/>
  <c r="F463" i="2"/>
  <c r="E463" i="2"/>
  <c r="D463" i="2"/>
  <c r="B463" i="2"/>
  <c r="A463" i="2"/>
  <c r="O462" i="2"/>
  <c r="M462" i="2"/>
  <c r="L462" i="2"/>
  <c r="K462" i="2" a="1"/>
  <c r="K462" i="2" s="1"/>
  <c r="N462" i="2" s="1"/>
  <c r="J462" i="2"/>
  <c r="H462" i="2"/>
  <c r="G462" i="2"/>
  <c r="F462" i="2"/>
  <c r="E462" i="2"/>
  <c r="D462" i="2"/>
  <c r="B462" i="2"/>
  <c r="A462" i="2"/>
  <c r="O461" i="2"/>
  <c r="M461" i="2"/>
  <c r="L461" i="2"/>
  <c r="K461" i="2" a="1"/>
  <c r="K461" i="2" s="1"/>
  <c r="N461" i="2" s="1"/>
  <c r="J461" i="2"/>
  <c r="H461" i="2"/>
  <c r="G461" i="2"/>
  <c r="F461" i="2"/>
  <c r="E461" i="2"/>
  <c r="D461" i="2"/>
  <c r="B461" i="2"/>
  <c r="A461" i="2"/>
  <c r="O460" i="2"/>
  <c r="M460" i="2"/>
  <c r="L460" i="2"/>
  <c r="K460" i="2" a="1"/>
  <c r="K460" i="2" s="1"/>
  <c r="N460" i="2" s="1"/>
  <c r="J460" i="2"/>
  <c r="H460" i="2"/>
  <c r="G460" i="2"/>
  <c r="F460" i="2"/>
  <c r="E460" i="2"/>
  <c r="D460" i="2"/>
  <c r="B460" i="2"/>
  <c r="A460" i="2"/>
  <c r="O459" i="2"/>
  <c r="M459" i="2"/>
  <c r="L459" i="2"/>
  <c r="K459" i="2" a="1"/>
  <c r="K459" i="2" s="1"/>
  <c r="N459" i="2" s="1"/>
  <c r="J459" i="2"/>
  <c r="H459" i="2"/>
  <c r="G459" i="2"/>
  <c r="F459" i="2"/>
  <c r="E459" i="2"/>
  <c r="D459" i="2"/>
  <c r="B459" i="2"/>
  <c r="A459" i="2"/>
  <c r="O458" i="2"/>
  <c r="M458" i="2"/>
  <c r="L458" i="2"/>
  <c r="K458" i="2" a="1"/>
  <c r="K458" i="2" s="1"/>
  <c r="N458" i="2" s="1"/>
  <c r="J458" i="2"/>
  <c r="H458" i="2"/>
  <c r="G458" i="2"/>
  <c r="F458" i="2"/>
  <c r="E458" i="2"/>
  <c r="D458" i="2"/>
  <c r="B458" i="2"/>
  <c r="A458" i="2"/>
  <c r="O457" i="2"/>
  <c r="M457" i="2"/>
  <c r="L457" i="2"/>
  <c r="K457" i="2" a="1"/>
  <c r="K457" i="2" s="1"/>
  <c r="N457" i="2" s="1"/>
  <c r="J457" i="2"/>
  <c r="H457" i="2"/>
  <c r="G457" i="2"/>
  <c r="F457" i="2"/>
  <c r="E457" i="2"/>
  <c r="D457" i="2"/>
  <c r="B457" i="2"/>
  <c r="A457" i="2"/>
  <c r="O456" i="2"/>
  <c r="M456" i="2"/>
  <c r="L456" i="2"/>
  <c r="K456" i="2" a="1"/>
  <c r="K456" i="2" s="1"/>
  <c r="N456" i="2" s="1"/>
  <c r="J456" i="2"/>
  <c r="H456" i="2"/>
  <c r="G456" i="2"/>
  <c r="F456" i="2"/>
  <c r="E456" i="2"/>
  <c r="D456" i="2"/>
  <c r="B456" i="2"/>
  <c r="A456" i="2"/>
  <c r="O455" i="2"/>
  <c r="M455" i="2"/>
  <c r="L455" i="2"/>
  <c r="K455" i="2" a="1"/>
  <c r="K455" i="2" s="1"/>
  <c r="N455" i="2" s="1"/>
  <c r="J455" i="2"/>
  <c r="H455" i="2"/>
  <c r="G455" i="2"/>
  <c r="F455" i="2"/>
  <c r="E455" i="2"/>
  <c r="D455" i="2"/>
  <c r="B455" i="2"/>
  <c r="A455" i="2"/>
  <c r="O454" i="2"/>
  <c r="M454" i="2"/>
  <c r="L454" i="2"/>
  <c r="K454" i="2" a="1"/>
  <c r="K454" i="2" s="1"/>
  <c r="N454" i="2" s="1"/>
  <c r="J454" i="2"/>
  <c r="H454" i="2"/>
  <c r="G454" i="2"/>
  <c r="F454" i="2"/>
  <c r="E454" i="2"/>
  <c r="D454" i="2"/>
  <c r="B454" i="2"/>
  <c r="A454" i="2"/>
  <c r="O453" i="2"/>
  <c r="M453" i="2"/>
  <c r="L453" i="2"/>
  <c r="K453" i="2" a="1"/>
  <c r="K453" i="2" s="1"/>
  <c r="N453" i="2" s="1"/>
  <c r="J453" i="2"/>
  <c r="H453" i="2"/>
  <c r="G453" i="2"/>
  <c r="F453" i="2"/>
  <c r="E453" i="2"/>
  <c r="D453" i="2"/>
  <c r="B453" i="2"/>
  <c r="A453" i="2"/>
  <c r="O452" i="2"/>
  <c r="M452" i="2"/>
  <c r="L452" i="2"/>
  <c r="K452" i="2" a="1"/>
  <c r="K452" i="2" s="1"/>
  <c r="N452" i="2" s="1"/>
  <c r="J452" i="2"/>
  <c r="H452" i="2"/>
  <c r="G452" i="2"/>
  <c r="F452" i="2"/>
  <c r="E452" i="2"/>
  <c r="D452" i="2"/>
  <c r="B452" i="2"/>
  <c r="A452" i="2"/>
  <c r="O451" i="2"/>
  <c r="M451" i="2"/>
  <c r="L451" i="2"/>
  <c r="K451" i="2" a="1"/>
  <c r="K451" i="2" s="1"/>
  <c r="N451" i="2" s="1"/>
  <c r="J451" i="2"/>
  <c r="H451" i="2"/>
  <c r="G451" i="2"/>
  <c r="F451" i="2"/>
  <c r="E451" i="2"/>
  <c r="D451" i="2"/>
  <c r="B451" i="2"/>
  <c r="A451" i="2"/>
  <c r="O450" i="2"/>
  <c r="M450" i="2"/>
  <c r="L450" i="2"/>
  <c r="K450" i="2" a="1"/>
  <c r="K450" i="2" s="1"/>
  <c r="N450" i="2" s="1"/>
  <c r="J450" i="2"/>
  <c r="H450" i="2"/>
  <c r="G450" i="2"/>
  <c r="F450" i="2"/>
  <c r="E450" i="2"/>
  <c r="D450" i="2"/>
  <c r="B450" i="2"/>
  <c r="A450" i="2"/>
  <c r="O449" i="2"/>
  <c r="M449" i="2"/>
  <c r="L449" i="2"/>
  <c r="K449" i="2" a="1"/>
  <c r="K449" i="2" s="1"/>
  <c r="N449" i="2" s="1"/>
  <c r="J449" i="2"/>
  <c r="H449" i="2"/>
  <c r="G449" i="2"/>
  <c r="F449" i="2"/>
  <c r="E449" i="2"/>
  <c r="D449" i="2"/>
  <c r="B449" i="2"/>
  <c r="A449" i="2"/>
  <c r="O448" i="2"/>
  <c r="M448" i="2"/>
  <c r="L448" i="2"/>
  <c r="K448" i="2" a="1"/>
  <c r="K448" i="2" s="1"/>
  <c r="N448" i="2" s="1"/>
  <c r="J448" i="2"/>
  <c r="H448" i="2"/>
  <c r="G448" i="2"/>
  <c r="F448" i="2"/>
  <c r="E448" i="2"/>
  <c r="D448" i="2"/>
  <c r="B448" i="2"/>
  <c r="A448" i="2"/>
  <c r="O447" i="2"/>
  <c r="M447" i="2"/>
  <c r="L447" i="2"/>
  <c r="K447" i="2" a="1"/>
  <c r="K447" i="2" s="1"/>
  <c r="N447" i="2" s="1"/>
  <c r="J447" i="2"/>
  <c r="H447" i="2"/>
  <c r="G447" i="2"/>
  <c r="F447" i="2"/>
  <c r="E447" i="2"/>
  <c r="D447" i="2"/>
  <c r="B447" i="2"/>
  <c r="A447" i="2"/>
  <c r="O446" i="2"/>
  <c r="M446" i="2"/>
  <c r="L446" i="2"/>
  <c r="K446" i="2" a="1"/>
  <c r="K446" i="2" s="1"/>
  <c r="N446" i="2" s="1"/>
  <c r="J446" i="2"/>
  <c r="H446" i="2"/>
  <c r="G446" i="2"/>
  <c r="F446" i="2"/>
  <c r="E446" i="2"/>
  <c r="D446" i="2"/>
  <c r="B446" i="2"/>
  <c r="A446" i="2"/>
  <c r="O445" i="2"/>
  <c r="M445" i="2"/>
  <c r="L445" i="2"/>
  <c r="K445" i="2" a="1"/>
  <c r="K445" i="2" s="1"/>
  <c r="N445" i="2" s="1"/>
  <c r="J445" i="2"/>
  <c r="H445" i="2"/>
  <c r="G445" i="2"/>
  <c r="F445" i="2"/>
  <c r="E445" i="2"/>
  <c r="D445" i="2"/>
  <c r="B445" i="2"/>
  <c r="A445" i="2"/>
  <c r="O444" i="2"/>
  <c r="M444" i="2"/>
  <c r="L444" i="2"/>
  <c r="K444" i="2" a="1"/>
  <c r="K444" i="2" s="1"/>
  <c r="N444" i="2" s="1"/>
  <c r="J444" i="2"/>
  <c r="H444" i="2"/>
  <c r="G444" i="2"/>
  <c r="F444" i="2"/>
  <c r="E444" i="2"/>
  <c r="D444" i="2"/>
  <c r="B444" i="2"/>
  <c r="A444" i="2"/>
  <c r="O443" i="2"/>
  <c r="M443" i="2"/>
  <c r="L443" i="2"/>
  <c r="K443" i="2" a="1"/>
  <c r="K443" i="2" s="1"/>
  <c r="N443" i="2" s="1"/>
  <c r="J443" i="2"/>
  <c r="H443" i="2"/>
  <c r="G443" i="2"/>
  <c r="F443" i="2"/>
  <c r="E443" i="2"/>
  <c r="D443" i="2"/>
  <c r="B443" i="2"/>
  <c r="A443" i="2"/>
  <c r="O442" i="2"/>
  <c r="M442" i="2"/>
  <c r="L442" i="2"/>
  <c r="K442" i="2" a="1"/>
  <c r="K442" i="2" s="1"/>
  <c r="N442" i="2" s="1"/>
  <c r="J442" i="2"/>
  <c r="H442" i="2"/>
  <c r="G442" i="2"/>
  <c r="F442" i="2"/>
  <c r="E442" i="2"/>
  <c r="D442" i="2"/>
  <c r="B442" i="2"/>
  <c r="A442" i="2"/>
  <c r="O441" i="2"/>
  <c r="M441" i="2"/>
  <c r="L441" i="2"/>
  <c r="K441" i="2" a="1"/>
  <c r="K441" i="2" s="1"/>
  <c r="N441" i="2" s="1"/>
  <c r="J441" i="2"/>
  <c r="H441" i="2"/>
  <c r="G441" i="2"/>
  <c r="F441" i="2"/>
  <c r="E441" i="2"/>
  <c r="D441" i="2"/>
  <c r="B441" i="2"/>
  <c r="A441" i="2"/>
  <c r="O440" i="2"/>
  <c r="M440" i="2"/>
  <c r="L440" i="2"/>
  <c r="K440" i="2" a="1"/>
  <c r="K440" i="2" s="1"/>
  <c r="N440" i="2" s="1"/>
  <c r="J440" i="2"/>
  <c r="H440" i="2"/>
  <c r="G440" i="2"/>
  <c r="F440" i="2"/>
  <c r="E440" i="2"/>
  <c r="D440" i="2"/>
  <c r="B440" i="2"/>
  <c r="A440" i="2"/>
  <c r="O439" i="2"/>
  <c r="M439" i="2"/>
  <c r="L439" i="2"/>
  <c r="K439" i="2" a="1"/>
  <c r="K439" i="2" s="1"/>
  <c r="N439" i="2" s="1"/>
  <c r="J439" i="2"/>
  <c r="H439" i="2"/>
  <c r="G439" i="2"/>
  <c r="F439" i="2"/>
  <c r="E439" i="2"/>
  <c r="D439" i="2"/>
  <c r="B439" i="2"/>
  <c r="A439" i="2"/>
  <c r="O438" i="2"/>
  <c r="M438" i="2"/>
  <c r="L438" i="2"/>
  <c r="K438" i="2" a="1"/>
  <c r="K438" i="2" s="1"/>
  <c r="N438" i="2" s="1"/>
  <c r="J438" i="2"/>
  <c r="H438" i="2"/>
  <c r="G438" i="2"/>
  <c r="F438" i="2"/>
  <c r="E438" i="2"/>
  <c r="D438" i="2"/>
  <c r="B438" i="2"/>
  <c r="A438" i="2"/>
  <c r="O437" i="2"/>
  <c r="M437" i="2"/>
  <c r="L437" i="2"/>
  <c r="K437" i="2" a="1"/>
  <c r="K437" i="2" s="1"/>
  <c r="N437" i="2" s="1"/>
  <c r="J437" i="2"/>
  <c r="H437" i="2"/>
  <c r="G437" i="2"/>
  <c r="F437" i="2"/>
  <c r="E437" i="2"/>
  <c r="D437" i="2"/>
  <c r="B437" i="2"/>
  <c r="A437" i="2"/>
  <c r="O436" i="2"/>
  <c r="M436" i="2"/>
  <c r="L436" i="2"/>
  <c r="K436" i="2" a="1"/>
  <c r="K436" i="2" s="1"/>
  <c r="N436" i="2" s="1"/>
  <c r="J436" i="2"/>
  <c r="H436" i="2"/>
  <c r="G436" i="2"/>
  <c r="F436" i="2"/>
  <c r="E436" i="2"/>
  <c r="D436" i="2"/>
  <c r="B436" i="2"/>
  <c r="A436" i="2"/>
  <c r="O435" i="2"/>
  <c r="M435" i="2"/>
  <c r="L435" i="2"/>
  <c r="K435" i="2" a="1"/>
  <c r="K435" i="2" s="1"/>
  <c r="N435" i="2" s="1"/>
  <c r="J435" i="2"/>
  <c r="H435" i="2"/>
  <c r="G435" i="2"/>
  <c r="F435" i="2"/>
  <c r="E435" i="2"/>
  <c r="D435" i="2"/>
  <c r="B435" i="2"/>
  <c r="A435" i="2"/>
  <c r="O434" i="2"/>
  <c r="M434" i="2"/>
  <c r="L434" i="2"/>
  <c r="K434" i="2" a="1"/>
  <c r="K434" i="2" s="1"/>
  <c r="N434" i="2" s="1"/>
  <c r="J434" i="2"/>
  <c r="H434" i="2"/>
  <c r="G434" i="2"/>
  <c r="F434" i="2"/>
  <c r="E434" i="2"/>
  <c r="D434" i="2"/>
  <c r="B434" i="2"/>
  <c r="A434" i="2"/>
  <c r="O433" i="2"/>
  <c r="M433" i="2"/>
  <c r="L433" i="2"/>
  <c r="K433" i="2" a="1"/>
  <c r="K433" i="2" s="1"/>
  <c r="N433" i="2" s="1"/>
  <c r="J433" i="2"/>
  <c r="H433" i="2"/>
  <c r="G433" i="2"/>
  <c r="F433" i="2"/>
  <c r="E433" i="2"/>
  <c r="D433" i="2"/>
  <c r="B433" i="2"/>
  <c r="A433" i="2"/>
  <c r="O432" i="2"/>
  <c r="M432" i="2"/>
  <c r="L432" i="2"/>
  <c r="K432" i="2" a="1"/>
  <c r="K432" i="2" s="1"/>
  <c r="N432" i="2" s="1"/>
  <c r="J432" i="2"/>
  <c r="H432" i="2"/>
  <c r="G432" i="2"/>
  <c r="F432" i="2"/>
  <c r="E432" i="2"/>
  <c r="D432" i="2"/>
  <c r="B432" i="2"/>
  <c r="A432" i="2"/>
  <c r="O431" i="2"/>
  <c r="M431" i="2"/>
  <c r="L431" i="2"/>
  <c r="K431" i="2" a="1"/>
  <c r="K431" i="2" s="1"/>
  <c r="N431" i="2" s="1"/>
  <c r="J431" i="2"/>
  <c r="H431" i="2"/>
  <c r="G431" i="2"/>
  <c r="F431" i="2"/>
  <c r="E431" i="2"/>
  <c r="D431" i="2"/>
  <c r="B431" i="2"/>
  <c r="A431" i="2"/>
  <c r="O430" i="2"/>
  <c r="M430" i="2"/>
  <c r="L430" i="2"/>
  <c r="K430" i="2" a="1"/>
  <c r="K430" i="2" s="1"/>
  <c r="N430" i="2" s="1"/>
  <c r="J430" i="2"/>
  <c r="H430" i="2"/>
  <c r="G430" i="2"/>
  <c r="F430" i="2"/>
  <c r="E430" i="2"/>
  <c r="D430" i="2"/>
  <c r="B430" i="2"/>
  <c r="A430" i="2"/>
  <c r="O429" i="2"/>
  <c r="M429" i="2"/>
  <c r="L429" i="2"/>
  <c r="K429" i="2" a="1"/>
  <c r="K429" i="2" s="1"/>
  <c r="N429" i="2" s="1"/>
  <c r="J429" i="2"/>
  <c r="H429" i="2"/>
  <c r="G429" i="2"/>
  <c r="F429" i="2"/>
  <c r="E429" i="2"/>
  <c r="D429" i="2"/>
  <c r="B429" i="2"/>
  <c r="A429" i="2"/>
  <c r="O428" i="2"/>
  <c r="M428" i="2"/>
  <c r="L428" i="2"/>
  <c r="K428" i="2" a="1"/>
  <c r="K428" i="2" s="1"/>
  <c r="N428" i="2" s="1"/>
  <c r="J428" i="2"/>
  <c r="H428" i="2"/>
  <c r="G428" i="2"/>
  <c r="F428" i="2"/>
  <c r="E428" i="2"/>
  <c r="D428" i="2"/>
  <c r="B428" i="2"/>
  <c r="A428" i="2"/>
  <c r="O427" i="2"/>
  <c r="M427" i="2"/>
  <c r="L427" i="2"/>
  <c r="K427" i="2" a="1"/>
  <c r="K427" i="2" s="1"/>
  <c r="N427" i="2" s="1"/>
  <c r="J427" i="2"/>
  <c r="H427" i="2"/>
  <c r="G427" i="2"/>
  <c r="F427" i="2"/>
  <c r="E427" i="2"/>
  <c r="D427" i="2"/>
  <c r="B427" i="2"/>
  <c r="A427" i="2"/>
  <c r="O426" i="2"/>
  <c r="M426" i="2"/>
  <c r="L426" i="2"/>
  <c r="K426" i="2" a="1"/>
  <c r="K426" i="2" s="1"/>
  <c r="N426" i="2" s="1"/>
  <c r="J426" i="2"/>
  <c r="H426" i="2"/>
  <c r="G426" i="2"/>
  <c r="F426" i="2"/>
  <c r="E426" i="2"/>
  <c r="D426" i="2"/>
  <c r="B426" i="2"/>
  <c r="A426" i="2"/>
  <c r="O425" i="2"/>
  <c r="M425" i="2"/>
  <c r="L425" i="2"/>
  <c r="K425" i="2" a="1"/>
  <c r="K425" i="2" s="1"/>
  <c r="N425" i="2" s="1"/>
  <c r="J425" i="2"/>
  <c r="H425" i="2"/>
  <c r="G425" i="2"/>
  <c r="F425" i="2"/>
  <c r="E425" i="2"/>
  <c r="D425" i="2"/>
  <c r="B425" i="2"/>
  <c r="A425" i="2"/>
  <c r="O424" i="2"/>
  <c r="M424" i="2"/>
  <c r="L424" i="2"/>
  <c r="K424" i="2" a="1"/>
  <c r="K424" i="2" s="1"/>
  <c r="N424" i="2" s="1"/>
  <c r="J424" i="2"/>
  <c r="H424" i="2"/>
  <c r="G424" i="2"/>
  <c r="F424" i="2"/>
  <c r="E424" i="2"/>
  <c r="D424" i="2"/>
  <c r="B424" i="2"/>
  <c r="A424" i="2"/>
  <c r="O423" i="2"/>
  <c r="M423" i="2"/>
  <c r="L423" i="2"/>
  <c r="K423" i="2" a="1"/>
  <c r="K423" i="2" s="1"/>
  <c r="N423" i="2" s="1"/>
  <c r="J423" i="2"/>
  <c r="H423" i="2"/>
  <c r="G423" i="2"/>
  <c r="F423" i="2"/>
  <c r="E423" i="2"/>
  <c r="D423" i="2"/>
  <c r="B423" i="2"/>
  <c r="A423" i="2"/>
  <c r="O422" i="2"/>
  <c r="M422" i="2"/>
  <c r="L422" i="2"/>
  <c r="K422" i="2" a="1"/>
  <c r="K422" i="2" s="1"/>
  <c r="N422" i="2" s="1"/>
  <c r="J422" i="2"/>
  <c r="H422" i="2"/>
  <c r="G422" i="2"/>
  <c r="F422" i="2"/>
  <c r="E422" i="2"/>
  <c r="D422" i="2"/>
  <c r="B422" i="2"/>
  <c r="A422" i="2"/>
  <c r="O421" i="2"/>
  <c r="M421" i="2"/>
  <c r="L421" i="2"/>
  <c r="K421" i="2" a="1"/>
  <c r="K421" i="2" s="1"/>
  <c r="N421" i="2" s="1"/>
  <c r="J421" i="2"/>
  <c r="H421" i="2"/>
  <c r="G421" i="2"/>
  <c r="F421" i="2"/>
  <c r="E421" i="2"/>
  <c r="D421" i="2"/>
  <c r="B421" i="2"/>
  <c r="A421" i="2"/>
  <c r="O420" i="2"/>
  <c r="M420" i="2"/>
  <c r="L420" i="2"/>
  <c r="K420" i="2" a="1"/>
  <c r="K420" i="2" s="1"/>
  <c r="N420" i="2" s="1"/>
  <c r="J420" i="2"/>
  <c r="H420" i="2"/>
  <c r="G420" i="2"/>
  <c r="F420" i="2"/>
  <c r="E420" i="2"/>
  <c r="D420" i="2"/>
  <c r="B420" i="2"/>
  <c r="A420" i="2"/>
  <c r="O419" i="2"/>
  <c r="M419" i="2"/>
  <c r="L419" i="2"/>
  <c r="K419" i="2" a="1"/>
  <c r="K419" i="2" s="1"/>
  <c r="N419" i="2" s="1"/>
  <c r="J419" i="2"/>
  <c r="H419" i="2"/>
  <c r="G419" i="2"/>
  <c r="F419" i="2"/>
  <c r="E419" i="2"/>
  <c r="D419" i="2"/>
  <c r="B419" i="2"/>
  <c r="A419" i="2"/>
  <c r="O418" i="2"/>
  <c r="M418" i="2"/>
  <c r="L418" i="2"/>
  <c r="K418" i="2" a="1"/>
  <c r="K418" i="2" s="1"/>
  <c r="N418" i="2" s="1"/>
  <c r="J418" i="2"/>
  <c r="H418" i="2"/>
  <c r="G418" i="2"/>
  <c r="F418" i="2"/>
  <c r="E418" i="2"/>
  <c r="D418" i="2"/>
  <c r="B418" i="2"/>
  <c r="A418" i="2"/>
  <c r="O417" i="2"/>
  <c r="M417" i="2"/>
  <c r="L417" i="2"/>
  <c r="K417" i="2" a="1"/>
  <c r="K417" i="2" s="1"/>
  <c r="N417" i="2" s="1"/>
  <c r="J417" i="2"/>
  <c r="H417" i="2"/>
  <c r="G417" i="2"/>
  <c r="F417" i="2"/>
  <c r="E417" i="2"/>
  <c r="D417" i="2"/>
  <c r="B417" i="2"/>
  <c r="A417" i="2"/>
  <c r="O416" i="2"/>
  <c r="M416" i="2"/>
  <c r="L416" i="2"/>
  <c r="K416" i="2" a="1"/>
  <c r="K416" i="2" s="1"/>
  <c r="N416" i="2" s="1"/>
  <c r="J416" i="2"/>
  <c r="H416" i="2"/>
  <c r="G416" i="2"/>
  <c r="F416" i="2"/>
  <c r="E416" i="2"/>
  <c r="D416" i="2"/>
  <c r="B416" i="2"/>
  <c r="A416" i="2"/>
  <c r="O415" i="2"/>
  <c r="M415" i="2"/>
  <c r="L415" i="2"/>
  <c r="K415" i="2" a="1"/>
  <c r="K415" i="2" s="1"/>
  <c r="N415" i="2" s="1"/>
  <c r="J415" i="2"/>
  <c r="H415" i="2"/>
  <c r="G415" i="2"/>
  <c r="F415" i="2"/>
  <c r="E415" i="2"/>
  <c r="D415" i="2"/>
  <c r="B415" i="2"/>
  <c r="A415" i="2"/>
  <c r="O414" i="2"/>
  <c r="M414" i="2"/>
  <c r="L414" i="2"/>
  <c r="K414" i="2" a="1"/>
  <c r="K414" i="2" s="1"/>
  <c r="N414" i="2" s="1"/>
  <c r="J414" i="2"/>
  <c r="H414" i="2"/>
  <c r="G414" i="2"/>
  <c r="F414" i="2"/>
  <c r="E414" i="2"/>
  <c r="D414" i="2"/>
  <c r="B414" i="2"/>
  <c r="A414" i="2"/>
  <c r="O413" i="2"/>
  <c r="M413" i="2"/>
  <c r="L413" i="2"/>
  <c r="K413" i="2" a="1"/>
  <c r="K413" i="2" s="1"/>
  <c r="N413" i="2" s="1"/>
  <c r="J413" i="2"/>
  <c r="H413" i="2"/>
  <c r="G413" i="2"/>
  <c r="F413" i="2"/>
  <c r="E413" i="2"/>
  <c r="D413" i="2"/>
  <c r="B413" i="2"/>
  <c r="A413" i="2"/>
  <c r="O412" i="2"/>
  <c r="M412" i="2"/>
  <c r="L412" i="2"/>
  <c r="K412" i="2" a="1"/>
  <c r="K412" i="2" s="1"/>
  <c r="N412" i="2" s="1"/>
  <c r="J412" i="2"/>
  <c r="H412" i="2"/>
  <c r="G412" i="2"/>
  <c r="F412" i="2"/>
  <c r="E412" i="2"/>
  <c r="D412" i="2"/>
  <c r="B412" i="2"/>
  <c r="A412" i="2"/>
  <c r="O411" i="2"/>
  <c r="M411" i="2"/>
  <c r="L411" i="2"/>
  <c r="K411" i="2" a="1"/>
  <c r="K411" i="2" s="1"/>
  <c r="N411" i="2" s="1"/>
  <c r="J411" i="2"/>
  <c r="H411" i="2"/>
  <c r="G411" i="2"/>
  <c r="F411" i="2"/>
  <c r="E411" i="2"/>
  <c r="D411" i="2"/>
  <c r="B411" i="2"/>
  <c r="A411" i="2"/>
  <c r="O410" i="2"/>
  <c r="M410" i="2"/>
  <c r="L410" i="2"/>
  <c r="K410" i="2" a="1"/>
  <c r="K410" i="2" s="1"/>
  <c r="N410" i="2" s="1"/>
  <c r="J410" i="2"/>
  <c r="H410" i="2"/>
  <c r="G410" i="2"/>
  <c r="F410" i="2"/>
  <c r="E410" i="2"/>
  <c r="D410" i="2"/>
  <c r="B410" i="2"/>
  <c r="A410" i="2"/>
  <c r="O409" i="2"/>
  <c r="M409" i="2"/>
  <c r="L409" i="2"/>
  <c r="K409" i="2" a="1"/>
  <c r="K409" i="2" s="1"/>
  <c r="N409" i="2" s="1"/>
  <c r="J409" i="2"/>
  <c r="H409" i="2"/>
  <c r="G409" i="2"/>
  <c r="F409" i="2"/>
  <c r="E409" i="2"/>
  <c r="D409" i="2"/>
  <c r="B409" i="2"/>
  <c r="A409" i="2"/>
  <c r="O408" i="2"/>
  <c r="M408" i="2"/>
  <c r="L408" i="2"/>
  <c r="K408" i="2" a="1"/>
  <c r="K408" i="2" s="1"/>
  <c r="N408" i="2" s="1"/>
  <c r="J408" i="2"/>
  <c r="H408" i="2"/>
  <c r="G408" i="2"/>
  <c r="F408" i="2"/>
  <c r="E408" i="2"/>
  <c r="D408" i="2"/>
  <c r="B408" i="2"/>
  <c r="A408" i="2"/>
  <c r="O407" i="2"/>
  <c r="M407" i="2"/>
  <c r="L407" i="2"/>
  <c r="K407" i="2" a="1"/>
  <c r="K407" i="2" s="1"/>
  <c r="N407" i="2" s="1"/>
  <c r="J407" i="2"/>
  <c r="H407" i="2"/>
  <c r="G407" i="2"/>
  <c r="F407" i="2"/>
  <c r="E407" i="2"/>
  <c r="D407" i="2"/>
  <c r="B407" i="2"/>
  <c r="A407" i="2"/>
  <c r="O406" i="2"/>
  <c r="M406" i="2"/>
  <c r="L406" i="2"/>
  <c r="K406" i="2" a="1"/>
  <c r="K406" i="2" s="1"/>
  <c r="N406" i="2" s="1"/>
  <c r="J406" i="2"/>
  <c r="H406" i="2"/>
  <c r="G406" i="2"/>
  <c r="F406" i="2"/>
  <c r="E406" i="2"/>
  <c r="D406" i="2"/>
  <c r="B406" i="2"/>
  <c r="A406" i="2"/>
  <c r="O405" i="2"/>
  <c r="M405" i="2"/>
  <c r="L405" i="2"/>
  <c r="K405" i="2" a="1"/>
  <c r="K405" i="2" s="1"/>
  <c r="N405" i="2" s="1"/>
  <c r="J405" i="2"/>
  <c r="H405" i="2"/>
  <c r="G405" i="2"/>
  <c r="F405" i="2"/>
  <c r="E405" i="2"/>
  <c r="D405" i="2"/>
  <c r="B405" i="2"/>
  <c r="A405" i="2"/>
  <c r="O404" i="2"/>
  <c r="M404" i="2"/>
  <c r="L404" i="2"/>
  <c r="K404" i="2" a="1"/>
  <c r="K404" i="2" s="1"/>
  <c r="N404" i="2" s="1"/>
  <c r="J404" i="2"/>
  <c r="H404" i="2"/>
  <c r="G404" i="2"/>
  <c r="F404" i="2"/>
  <c r="E404" i="2"/>
  <c r="D404" i="2"/>
  <c r="B404" i="2"/>
  <c r="A404" i="2"/>
  <c r="O403" i="2"/>
  <c r="M403" i="2"/>
  <c r="L403" i="2"/>
  <c r="K403" i="2" a="1"/>
  <c r="K403" i="2" s="1"/>
  <c r="N403" i="2" s="1"/>
  <c r="J403" i="2"/>
  <c r="H403" i="2"/>
  <c r="G403" i="2"/>
  <c r="F403" i="2"/>
  <c r="E403" i="2"/>
  <c r="D403" i="2"/>
  <c r="B403" i="2"/>
  <c r="A403" i="2"/>
  <c r="O402" i="2"/>
  <c r="M402" i="2"/>
  <c r="L402" i="2"/>
  <c r="K402" i="2" a="1"/>
  <c r="K402" i="2" s="1"/>
  <c r="N402" i="2" s="1"/>
  <c r="J402" i="2"/>
  <c r="H402" i="2"/>
  <c r="G402" i="2"/>
  <c r="F402" i="2"/>
  <c r="E402" i="2"/>
  <c r="D402" i="2"/>
  <c r="B402" i="2"/>
  <c r="A402" i="2"/>
  <c r="O401" i="2"/>
  <c r="M401" i="2"/>
  <c r="L401" i="2"/>
  <c r="K401" i="2" a="1"/>
  <c r="K401" i="2" s="1"/>
  <c r="N401" i="2" s="1"/>
  <c r="J401" i="2"/>
  <c r="H401" i="2"/>
  <c r="G401" i="2"/>
  <c r="F401" i="2"/>
  <c r="E401" i="2"/>
  <c r="D401" i="2"/>
  <c r="B401" i="2"/>
  <c r="A401" i="2"/>
  <c r="O400" i="2"/>
  <c r="M400" i="2"/>
  <c r="L400" i="2"/>
  <c r="K400" i="2" a="1"/>
  <c r="K400" i="2" s="1"/>
  <c r="N400" i="2" s="1"/>
  <c r="J400" i="2"/>
  <c r="H400" i="2"/>
  <c r="G400" i="2"/>
  <c r="F400" i="2"/>
  <c r="E400" i="2"/>
  <c r="D400" i="2"/>
  <c r="B400" i="2"/>
  <c r="A400" i="2"/>
  <c r="O399" i="2"/>
  <c r="M399" i="2"/>
  <c r="L399" i="2"/>
  <c r="K399" i="2" a="1"/>
  <c r="K399" i="2" s="1"/>
  <c r="N399" i="2" s="1"/>
  <c r="J399" i="2"/>
  <c r="H399" i="2"/>
  <c r="G399" i="2"/>
  <c r="F399" i="2"/>
  <c r="E399" i="2"/>
  <c r="D399" i="2"/>
  <c r="B399" i="2"/>
  <c r="A399" i="2"/>
  <c r="O398" i="2"/>
  <c r="M398" i="2"/>
  <c r="L398" i="2"/>
  <c r="K398" i="2" a="1"/>
  <c r="K398" i="2" s="1"/>
  <c r="N398" i="2" s="1"/>
  <c r="J398" i="2"/>
  <c r="H398" i="2"/>
  <c r="G398" i="2"/>
  <c r="F398" i="2"/>
  <c r="E398" i="2"/>
  <c r="D398" i="2"/>
  <c r="B398" i="2"/>
  <c r="A398" i="2"/>
  <c r="O397" i="2"/>
  <c r="M397" i="2"/>
  <c r="L397" i="2"/>
  <c r="K397" i="2" a="1"/>
  <c r="K397" i="2" s="1"/>
  <c r="N397" i="2" s="1"/>
  <c r="J397" i="2"/>
  <c r="H397" i="2"/>
  <c r="G397" i="2"/>
  <c r="F397" i="2"/>
  <c r="E397" i="2"/>
  <c r="D397" i="2"/>
  <c r="B397" i="2"/>
  <c r="A397" i="2"/>
  <c r="O396" i="2"/>
  <c r="M396" i="2"/>
  <c r="L396" i="2"/>
  <c r="K396" i="2" a="1"/>
  <c r="K396" i="2" s="1"/>
  <c r="N396" i="2" s="1"/>
  <c r="J396" i="2"/>
  <c r="H396" i="2"/>
  <c r="G396" i="2"/>
  <c r="F396" i="2"/>
  <c r="E396" i="2"/>
  <c r="D396" i="2"/>
  <c r="B396" i="2"/>
  <c r="A396" i="2"/>
  <c r="O395" i="2"/>
  <c r="M395" i="2"/>
  <c r="L395" i="2"/>
  <c r="K395" i="2" a="1"/>
  <c r="K395" i="2" s="1"/>
  <c r="N395" i="2" s="1"/>
  <c r="J395" i="2"/>
  <c r="H395" i="2"/>
  <c r="G395" i="2"/>
  <c r="F395" i="2"/>
  <c r="E395" i="2"/>
  <c r="D395" i="2"/>
  <c r="B395" i="2"/>
  <c r="A395" i="2"/>
  <c r="O394" i="2"/>
  <c r="M394" i="2"/>
  <c r="L394" i="2"/>
  <c r="K394" i="2" a="1"/>
  <c r="K394" i="2" s="1"/>
  <c r="N394" i="2" s="1"/>
  <c r="J394" i="2"/>
  <c r="H394" i="2"/>
  <c r="G394" i="2"/>
  <c r="F394" i="2"/>
  <c r="E394" i="2"/>
  <c r="D394" i="2"/>
  <c r="B394" i="2"/>
  <c r="A394" i="2"/>
  <c r="O393" i="2"/>
  <c r="M393" i="2"/>
  <c r="L393" i="2"/>
  <c r="K393" i="2" a="1"/>
  <c r="K393" i="2" s="1"/>
  <c r="N393" i="2" s="1"/>
  <c r="J393" i="2"/>
  <c r="H393" i="2"/>
  <c r="G393" i="2"/>
  <c r="F393" i="2"/>
  <c r="E393" i="2"/>
  <c r="D393" i="2"/>
  <c r="B393" i="2"/>
  <c r="A393" i="2"/>
  <c r="O392" i="2"/>
  <c r="M392" i="2"/>
  <c r="L392" i="2"/>
  <c r="K392" i="2" a="1"/>
  <c r="K392" i="2" s="1"/>
  <c r="N392" i="2" s="1"/>
  <c r="J392" i="2"/>
  <c r="H392" i="2"/>
  <c r="G392" i="2"/>
  <c r="F392" i="2"/>
  <c r="E392" i="2"/>
  <c r="D392" i="2"/>
  <c r="B392" i="2"/>
  <c r="A392" i="2"/>
  <c r="O391" i="2"/>
  <c r="M391" i="2"/>
  <c r="L391" i="2"/>
  <c r="K391" i="2" a="1"/>
  <c r="K391" i="2" s="1"/>
  <c r="N391" i="2" s="1"/>
  <c r="J391" i="2"/>
  <c r="H391" i="2"/>
  <c r="G391" i="2"/>
  <c r="F391" i="2"/>
  <c r="E391" i="2"/>
  <c r="D391" i="2"/>
  <c r="B391" i="2"/>
  <c r="A391" i="2"/>
  <c r="O390" i="2"/>
  <c r="M390" i="2"/>
  <c r="L390" i="2"/>
  <c r="K390" i="2" a="1"/>
  <c r="K390" i="2" s="1"/>
  <c r="N390" i="2" s="1"/>
  <c r="J390" i="2"/>
  <c r="H390" i="2"/>
  <c r="G390" i="2"/>
  <c r="F390" i="2"/>
  <c r="E390" i="2"/>
  <c r="D390" i="2"/>
  <c r="B390" i="2"/>
  <c r="A390" i="2"/>
  <c r="O389" i="2"/>
  <c r="M389" i="2"/>
  <c r="L389" i="2"/>
  <c r="K389" i="2" a="1"/>
  <c r="K389" i="2" s="1"/>
  <c r="N389" i="2" s="1"/>
  <c r="J389" i="2"/>
  <c r="H389" i="2"/>
  <c r="G389" i="2"/>
  <c r="F389" i="2"/>
  <c r="E389" i="2"/>
  <c r="D389" i="2"/>
  <c r="B389" i="2"/>
  <c r="A389" i="2"/>
  <c r="O388" i="2"/>
  <c r="M388" i="2"/>
  <c r="L388" i="2"/>
  <c r="K388" i="2" a="1"/>
  <c r="K388" i="2" s="1"/>
  <c r="N388" i="2" s="1"/>
  <c r="J388" i="2"/>
  <c r="H388" i="2"/>
  <c r="G388" i="2"/>
  <c r="F388" i="2"/>
  <c r="E388" i="2"/>
  <c r="D388" i="2"/>
  <c r="B388" i="2"/>
  <c r="A388" i="2"/>
  <c r="O387" i="2"/>
  <c r="M387" i="2"/>
  <c r="L387" i="2"/>
  <c r="K387" i="2" a="1"/>
  <c r="K387" i="2" s="1"/>
  <c r="N387" i="2" s="1"/>
  <c r="J387" i="2"/>
  <c r="H387" i="2"/>
  <c r="G387" i="2"/>
  <c r="F387" i="2"/>
  <c r="E387" i="2"/>
  <c r="D387" i="2"/>
  <c r="B387" i="2"/>
  <c r="A387" i="2"/>
  <c r="O386" i="2"/>
  <c r="M386" i="2"/>
  <c r="L386" i="2"/>
  <c r="K386" i="2" a="1"/>
  <c r="K386" i="2" s="1"/>
  <c r="N386" i="2" s="1"/>
  <c r="J386" i="2"/>
  <c r="H386" i="2"/>
  <c r="G386" i="2"/>
  <c r="F386" i="2"/>
  <c r="E386" i="2"/>
  <c r="D386" i="2"/>
  <c r="B386" i="2"/>
  <c r="A386" i="2"/>
  <c r="O385" i="2"/>
  <c r="M385" i="2"/>
  <c r="L385" i="2"/>
  <c r="K385" i="2" a="1"/>
  <c r="K385" i="2" s="1"/>
  <c r="N385" i="2" s="1"/>
  <c r="J385" i="2"/>
  <c r="H385" i="2"/>
  <c r="G385" i="2"/>
  <c r="F385" i="2"/>
  <c r="E385" i="2"/>
  <c r="D385" i="2"/>
  <c r="B385" i="2"/>
  <c r="A385" i="2"/>
  <c r="O384" i="2"/>
  <c r="M384" i="2"/>
  <c r="L384" i="2"/>
  <c r="K384" i="2" a="1"/>
  <c r="K384" i="2" s="1"/>
  <c r="N384" i="2" s="1"/>
  <c r="J384" i="2"/>
  <c r="H384" i="2"/>
  <c r="G384" i="2"/>
  <c r="F384" i="2"/>
  <c r="E384" i="2"/>
  <c r="D384" i="2"/>
  <c r="B384" i="2"/>
  <c r="A384" i="2"/>
  <c r="O383" i="2"/>
  <c r="M383" i="2"/>
  <c r="L383" i="2"/>
  <c r="K383" i="2" a="1"/>
  <c r="K383" i="2" s="1"/>
  <c r="N383" i="2" s="1"/>
  <c r="J383" i="2"/>
  <c r="H383" i="2"/>
  <c r="G383" i="2"/>
  <c r="F383" i="2"/>
  <c r="E383" i="2"/>
  <c r="D383" i="2"/>
  <c r="B383" i="2"/>
  <c r="A383" i="2"/>
  <c r="O382" i="2"/>
  <c r="M382" i="2"/>
  <c r="L382" i="2"/>
  <c r="K382" i="2" a="1"/>
  <c r="K382" i="2" s="1"/>
  <c r="N382" i="2" s="1"/>
  <c r="J382" i="2"/>
  <c r="H382" i="2"/>
  <c r="G382" i="2"/>
  <c r="F382" i="2"/>
  <c r="E382" i="2"/>
  <c r="D382" i="2"/>
  <c r="B382" i="2"/>
  <c r="A382" i="2"/>
  <c r="O381" i="2"/>
  <c r="M381" i="2"/>
  <c r="L381" i="2"/>
  <c r="K381" i="2" a="1"/>
  <c r="K381" i="2" s="1"/>
  <c r="N381" i="2" s="1"/>
  <c r="J381" i="2"/>
  <c r="H381" i="2"/>
  <c r="G381" i="2"/>
  <c r="F381" i="2"/>
  <c r="E381" i="2"/>
  <c r="D381" i="2"/>
  <c r="B381" i="2"/>
  <c r="A381" i="2"/>
  <c r="O380" i="2"/>
  <c r="M380" i="2"/>
  <c r="L380" i="2"/>
  <c r="K380" i="2" a="1"/>
  <c r="K380" i="2" s="1"/>
  <c r="N380" i="2" s="1"/>
  <c r="J380" i="2"/>
  <c r="H380" i="2"/>
  <c r="G380" i="2"/>
  <c r="F380" i="2"/>
  <c r="E380" i="2"/>
  <c r="D380" i="2"/>
  <c r="B380" i="2"/>
  <c r="A380" i="2"/>
  <c r="O379" i="2"/>
  <c r="M379" i="2"/>
  <c r="L379" i="2"/>
  <c r="K379" i="2" a="1"/>
  <c r="K379" i="2" s="1"/>
  <c r="N379" i="2" s="1"/>
  <c r="J379" i="2"/>
  <c r="H379" i="2"/>
  <c r="G379" i="2"/>
  <c r="F379" i="2"/>
  <c r="E379" i="2"/>
  <c r="D379" i="2"/>
  <c r="B379" i="2"/>
  <c r="A379" i="2"/>
  <c r="O378" i="2"/>
  <c r="M378" i="2"/>
  <c r="L378" i="2"/>
  <c r="K378" i="2" a="1"/>
  <c r="K378" i="2" s="1"/>
  <c r="N378" i="2" s="1"/>
  <c r="J378" i="2"/>
  <c r="H378" i="2"/>
  <c r="G378" i="2"/>
  <c r="F378" i="2"/>
  <c r="E378" i="2"/>
  <c r="D378" i="2"/>
  <c r="B378" i="2"/>
  <c r="A378" i="2"/>
  <c r="O377" i="2"/>
  <c r="M377" i="2"/>
  <c r="L377" i="2"/>
  <c r="K377" i="2" a="1"/>
  <c r="K377" i="2" s="1"/>
  <c r="N377" i="2" s="1"/>
  <c r="J377" i="2"/>
  <c r="H377" i="2"/>
  <c r="G377" i="2"/>
  <c r="F377" i="2"/>
  <c r="E377" i="2"/>
  <c r="D377" i="2"/>
  <c r="B377" i="2"/>
  <c r="A377" i="2"/>
  <c r="O376" i="2"/>
  <c r="M376" i="2"/>
  <c r="L376" i="2"/>
  <c r="K376" i="2" a="1"/>
  <c r="K376" i="2" s="1"/>
  <c r="N376" i="2" s="1"/>
  <c r="J376" i="2"/>
  <c r="H376" i="2"/>
  <c r="G376" i="2"/>
  <c r="F376" i="2"/>
  <c r="E376" i="2"/>
  <c r="D376" i="2"/>
  <c r="B376" i="2"/>
  <c r="A376" i="2"/>
  <c r="O375" i="2"/>
  <c r="M375" i="2"/>
  <c r="L375" i="2"/>
  <c r="K375" i="2" a="1"/>
  <c r="K375" i="2" s="1"/>
  <c r="N375" i="2" s="1"/>
  <c r="J375" i="2"/>
  <c r="H375" i="2"/>
  <c r="G375" i="2"/>
  <c r="F375" i="2"/>
  <c r="E375" i="2"/>
  <c r="D375" i="2"/>
  <c r="B375" i="2"/>
  <c r="A375" i="2"/>
  <c r="O374" i="2"/>
  <c r="M374" i="2"/>
  <c r="L374" i="2"/>
  <c r="K374" i="2" a="1"/>
  <c r="K374" i="2" s="1"/>
  <c r="N374" i="2" s="1"/>
  <c r="J374" i="2"/>
  <c r="H374" i="2"/>
  <c r="G374" i="2"/>
  <c r="F374" i="2"/>
  <c r="E374" i="2"/>
  <c r="D374" i="2"/>
  <c r="B374" i="2"/>
  <c r="A374" i="2"/>
  <c r="O373" i="2"/>
  <c r="M373" i="2"/>
  <c r="L373" i="2"/>
  <c r="K373" i="2" a="1"/>
  <c r="K373" i="2" s="1"/>
  <c r="N373" i="2" s="1"/>
  <c r="J373" i="2"/>
  <c r="H373" i="2"/>
  <c r="G373" i="2"/>
  <c r="F373" i="2"/>
  <c r="E373" i="2"/>
  <c r="D373" i="2"/>
  <c r="B373" i="2"/>
  <c r="A373" i="2"/>
  <c r="O372" i="2"/>
  <c r="M372" i="2"/>
  <c r="L372" i="2"/>
  <c r="K372" i="2" a="1"/>
  <c r="K372" i="2" s="1"/>
  <c r="N372" i="2" s="1"/>
  <c r="J372" i="2"/>
  <c r="H372" i="2"/>
  <c r="G372" i="2"/>
  <c r="F372" i="2"/>
  <c r="E372" i="2"/>
  <c r="D372" i="2"/>
  <c r="B372" i="2"/>
  <c r="A372" i="2"/>
  <c r="O371" i="2"/>
  <c r="M371" i="2"/>
  <c r="L371" i="2"/>
  <c r="K371" i="2" a="1"/>
  <c r="K371" i="2" s="1"/>
  <c r="N371" i="2" s="1"/>
  <c r="J371" i="2"/>
  <c r="H371" i="2"/>
  <c r="G371" i="2"/>
  <c r="F371" i="2"/>
  <c r="E371" i="2"/>
  <c r="D371" i="2"/>
  <c r="B371" i="2"/>
  <c r="A371" i="2"/>
  <c r="O370" i="2"/>
  <c r="M370" i="2"/>
  <c r="L370" i="2"/>
  <c r="K370" i="2" a="1"/>
  <c r="K370" i="2" s="1"/>
  <c r="N370" i="2" s="1"/>
  <c r="J370" i="2"/>
  <c r="H370" i="2"/>
  <c r="G370" i="2"/>
  <c r="F370" i="2"/>
  <c r="E370" i="2"/>
  <c r="D370" i="2"/>
  <c r="B370" i="2"/>
  <c r="A370" i="2"/>
  <c r="O369" i="2"/>
  <c r="M369" i="2"/>
  <c r="L369" i="2"/>
  <c r="K369" i="2" a="1"/>
  <c r="K369" i="2" s="1"/>
  <c r="N369" i="2" s="1"/>
  <c r="J369" i="2"/>
  <c r="H369" i="2"/>
  <c r="G369" i="2"/>
  <c r="F369" i="2"/>
  <c r="E369" i="2"/>
  <c r="D369" i="2"/>
  <c r="B369" i="2"/>
  <c r="A369" i="2"/>
  <c r="O368" i="2"/>
  <c r="M368" i="2"/>
  <c r="L368" i="2"/>
  <c r="K368" i="2" a="1"/>
  <c r="K368" i="2" s="1"/>
  <c r="N368" i="2" s="1"/>
  <c r="J368" i="2"/>
  <c r="H368" i="2"/>
  <c r="G368" i="2"/>
  <c r="F368" i="2"/>
  <c r="E368" i="2"/>
  <c r="D368" i="2"/>
  <c r="B368" i="2"/>
  <c r="A368" i="2"/>
  <c r="O367" i="2"/>
  <c r="M367" i="2"/>
  <c r="L367" i="2"/>
  <c r="K367" i="2" a="1"/>
  <c r="K367" i="2" s="1"/>
  <c r="N367" i="2" s="1"/>
  <c r="J367" i="2"/>
  <c r="H367" i="2"/>
  <c r="G367" i="2"/>
  <c r="F367" i="2"/>
  <c r="E367" i="2"/>
  <c r="D367" i="2"/>
  <c r="B367" i="2"/>
  <c r="A367" i="2"/>
  <c r="O366" i="2"/>
  <c r="M366" i="2"/>
  <c r="L366" i="2"/>
  <c r="K366" i="2" a="1"/>
  <c r="K366" i="2" s="1"/>
  <c r="N366" i="2" s="1"/>
  <c r="J366" i="2"/>
  <c r="H366" i="2"/>
  <c r="G366" i="2"/>
  <c r="F366" i="2"/>
  <c r="E366" i="2"/>
  <c r="D366" i="2"/>
  <c r="B366" i="2"/>
  <c r="A366" i="2"/>
  <c r="O365" i="2"/>
  <c r="M365" i="2"/>
  <c r="L365" i="2"/>
  <c r="K365" i="2" a="1"/>
  <c r="K365" i="2" s="1"/>
  <c r="N365" i="2" s="1"/>
  <c r="J365" i="2"/>
  <c r="H365" i="2"/>
  <c r="G365" i="2"/>
  <c r="F365" i="2"/>
  <c r="E365" i="2"/>
  <c r="D365" i="2"/>
  <c r="B365" i="2"/>
  <c r="A365" i="2"/>
  <c r="O364" i="2"/>
  <c r="M364" i="2"/>
  <c r="L364" i="2"/>
  <c r="K364" i="2" a="1"/>
  <c r="K364" i="2" s="1"/>
  <c r="N364" i="2" s="1"/>
  <c r="J364" i="2"/>
  <c r="H364" i="2"/>
  <c r="G364" i="2"/>
  <c r="F364" i="2"/>
  <c r="E364" i="2"/>
  <c r="D364" i="2"/>
  <c r="B364" i="2"/>
  <c r="A364" i="2"/>
  <c r="O363" i="2"/>
  <c r="M363" i="2"/>
  <c r="L363" i="2"/>
  <c r="K363" i="2" a="1"/>
  <c r="K363" i="2" s="1"/>
  <c r="N363" i="2" s="1"/>
  <c r="J363" i="2"/>
  <c r="H363" i="2"/>
  <c r="G363" i="2"/>
  <c r="F363" i="2"/>
  <c r="E363" i="2"/>
  <c r="D363" i="2"/>
  <c r="B363" i="2"/>
  <c r="A363" i="2"/>
  <c r="O362" i="2"/>
  <c r="M362" i="2"/>
  <c r="L362" i="2"/>
  <c r="K362" i="2" a="1"/>
  <c r="K362" i="2" s="1"/>
  <c r="N362" i="2" s="1"/>
  <c r="J362" i="2"/>
  <c r="H362" i="2"/>
  <c r="G362" i="2"/>
  <c r="F362" i="2"/>
  <c r="E362" i="2"/>
  <c r="D362" i="2"/>
  <c r="B362" i="2"/>
  <c r="A362" i="2"/>
  <c r="O361" i="2"/>
  <c r="M361" i="2"/>
  <c r="L361" i="2"/>
  <c r="K361" i="2" a="1"/>
  <c r="K361" i="2" s="1"/>
  <c r="N361" i="2" s="1"/>
  <c r="J361" i="2"/>
  <c r="H361" i="2"/>
  <c r="G361" i="2"/>
  <c r="F361" i="2"/>
  <c r="E361" i="2"/>
  <c r="D361" i="2"/>
  <c r="B361" i="2"/>
  <c r="A361" i="2"/>
  <c r="O360" i="2"/>
  <c r="M360" i="2"/>
  <c r="L360" i="2"/>
  <c r="K360" i="2" a="1"/>
  <c r="K360" i="2" s="1"/>
  <c r="N360" i="2" s="1"/>
  <c r="J360" i="2"/>
  <c r="H360" i="2"/>
  <c r="G360" i="2"/>
  <c r="F360" i="2"/>
  <c r="E360" i="2"/>
  <c r="D360" i="2"/>
  <c r="B360" i="2"/>
  <c r="A360" i="2"/>
  <c r="O359" i="2"/>
  <c r="M359" i="2"/>
  <c r="L359" i="2"/>
  <c r="K359" i="2" a="1"/>
  <c r="K359" i="2" s="1"/>
  <c r="N359" i="2" s="1"/>
  <c r="J359" i="2"/>
  <c r="H359" i="2"/>
  <c r="G359" i="2"/>
  <c r="F359" i="2"/>
  <c r="E359" i="2"/>
  <c r="D359" i="2"/>
  <c r="B359" i="2"/>
  <c r="A359" i="2"/>
  <c r="O358" i="2"/>
  <c r="M358" i="2"/>
  <c r="L358" i="2"/>
  <c r="K358" i="2" a="1"/>
  <c r="K358" i="2" s="1"/>
  <c r="N358" i="2" s="1"/>
  <c r="J358" i="2"/>
  <c r="H358" i="2"/>
  <c r="G358" i="2"/>
  <c r="F358" i="2"/>
  <c r="E358" i="2"/>
  <c r="D358" i="2"/>
  <c r="B358" i="2"/>
  <c r="A358" i="2"/>
  <c r="O357" i="2"/>
  <c r="M357" i="2"/>
  <c r="L357" i="2"/>
  <c r="K357" i="2" a="1"/>
  <c r="K357" i="2" s="1"/>
  <c r="N357" i="2" s="1"/>
  <c r="J357" i="2"/>
  <c r="H357" i="2"/>
  <c r="G357" i="2"/>
  <c r="F357" i="2"/>
  <c r="E357" i="2"/>
  <c r="D357" i="2"/>
  <c r="B357" i="2"/>
  <c r="A357" i="2"/>
  <c r="O356" i="2"/>
  <c r="M356" i="2"/>
  <c r="L356" i="2"/>
  <c r="K356" i="2" a="1"/>
  <c r="K356" i="2" s="1"/>
  <c r="N356" i="2" s="1"/>
  <c r="J356" i="2"/>
  <c r="H356" i="2"/>
  <c r="G356" i="2"/>
  <c r="F356" i="2"/>
  <c r="E356" i="2"/>
  <c r="D356" i="2"/>
  <c r="B356" i="2"/>
  <c r="A356" i="2"/>
  <c r="O355" i="2"/>
  <c r="M355" i="2"/>
  <c r="L355" i="2"/>
  <c r="K355" i="2" a="1"/>
  <c r="K355" i="2" s="1"/>
  <c r="N355" i="2" s="1"/>
  <c r="J355" i="2"/>
  <c r="H355" i="2"/>
  <c r="G355" i="2"/>
  <c r="F355" i="2"/>
  <c r="E355" i="2"/>
  <c r="D355" i="2"/>
  <c r="B355" i="2"/>
  <c r="A355" i="2"/>
  <c r="O354" i="2"/>
  <c r="M354" i="2"/>
  <c r="L354" i="2"/>
  <c r="K354" i="2" a="1"/>
  <c r="K354" i="2" s="1"/>
  <c r="N354" i="2" s="1"/>
  <c r="J354" i="2"/>
  <c r="H354" i="2"/>
  <c r="G354" i="2"/>
  <c r="F354" i="2"/>
  <c r="E354" i="2"/>
  <c r="D354" i="2"/>
  <c r="B354" i="2"/>
  <c r="A354" i="2"/>
  <c r="O353" i="2"/>
  <c r="M353" i="2"/>
  <c r="L353" i="2"/>
  <c r="K353" i="2" a="1"/>
  <c r="K353" i="2" s="1"/>
  <c r="N353" i="2" s="1"/>
  <c r="J353" i="2"/>
  <c r="H353" i="2"/>
  <c r="G353" i="2"/>
  <c r="F353" i="2"/>
  <c r="E353" i="2"/>
  <c r="D353" i="2"/>
  <c r="B353" i="2"/>
  <c r="A353" i="2"/>
  <c r="O352" i="2"/>
  <c r="M352" i="2"/>
  <c r="L352" i="2"/>
  <c r="K352" i="2" a="1"/>
  <c r="K352" i="2" s="1"/>
  <c r="N352" i="2" s="1"/>
  <c r="J352" i="2"/>
  <c r="H352" i="2"/>
  <c r="G352" i="2"/>
  <c r="F352" i="2"/>
  <c r="E352" i="2"/>
  <c r="D352" i="2"/>
  <c r="B352" i="2"/>
  <c r="A352" i="2"/>
  <c r="O351" i="2"/>
  <c r="M351" i="2"/>
  <c r="L351" i="2"/>
  <c r="K351" i="2" a="1"/>
  <c r="K351" i="2" s="1"/>
  <c r="N351" i="2" s="1"/>
  <c r="J351" i="2"/>
  <c r="H351" i="2"/>
  <c r="G351" i="2"/>
  <c r="F351" i="2"/>
  <c r="E351" i="2"/>
  <c r="D351" i="2"/>
  <c r="B351" i="2"/>
  <c r="A351" i="2"/>
  <c r="O350" i="2"/>
  <c r="M350" i="2"/>
  <c r="L350" i="2"/>
  <c r="K350" i="2" a="1"/>
  <c r="K350" i="2" s="1"/>
  <c r="N350" i="2" s="1"/>
  <c r="J350" i="2"/>
  <c r="H350" i="2"/>
  <c r="G350" i="2"/>
  <c r="F350" i="2"/>
  <c r="E350" i="2"/>
  <c r="D350" i="2"/>
  <c r="B350" i="2"/>
  <c r="A350" i="2"/>
  <c r="O349" i="2"/>
  <c r="M349" i="2"/>
  <c r="L349" i="2"/>
  <c r="K349" i="2" a="1"/>
  <c r="K349" i="2" s="1"/>
  <c r="N349" i="2" s="1"/>
  <c r="J349" i="2"/>
  <c r="H349" i="2"/>
  <c r="G349" i="2"/>
  <c r="F349" i="2"/>
  <c r="E349" i="2"/>
  <c r="D349" i="2"/>
  <c r="B349" i="2"/>
  <c r="A349" i="2"/>
  <c r="O348" i="2"/>
  <c r="M348" i="2"/>
  <c r="L348" i="2"/>
  <c r="K348" i="2" a="1"/>
  <c r="K348" i="2" s="1"/>
  <c r="N348" i="2" s="1"/>
  <c r="J348" i="2"/>
  <c r="H348" i="2"/>
  <c r="G348" i="2"/>
  <c r="F348" i="2"/>
  <c r="E348" i="2"/>
  <c r="D348" i="2"/>
  <c r="B348" i="2"/>
  <c r="A348" i="2"/>
  <c r="O347" i="2"/>
  <c r="M347" i="2"/>
  <c r="L347" i="2"/>
  <c r="K347" i="2" a="1"/>
  <c r="K347" i="2" s="1"/>
  <c r="N347" i="2" s="1"/>
  <c r="J347" i="2"/>
  <c r="H347" i="2"/>
  <c r="G347" i="2"/>
  <c r="F347" i="2"/>
  <c r="E347" i="2"/>
  <c r="D347" i="2"/>
  <c r="B347" i="2"/>
  <c r="A347" i="2"/>
  <c r="O346" i="2"/>
  <c r="M346" i="2"/>
  <c r="L346" i="2"/>
  <c r="K346" i="2" a="1"/>
  <c r="K346" i="2" s="1"/>
  <c r="N346" i="2" s="1"/>
  <c r="J346" i="2"/>
  <c r="H346" i="2"/>
  <c r="G346" i="2"/>
  <c r="F346" i="2"/>
  <c r="E346" i="2"/>
  <c r="D346" i="2"/>
  <c r="B346" i="2"/>
  <c r="A346" i="2"/>
  <c r="O345" i="2"/>
  <c r="M345" i="2"/>
  <c r="L345" i="2"/>
  <c r="K345" i="2" a="1"/>
  <c r="K345" i="2" s="1"/>
  <c r="N345" i="2" s="1"/>
  <c r="J345" i="2"/>
  <c r="H345" i="2"/>
  <c r="G345" i="2"/>
  <c r="F345" i="2"/>
  <c r="E345" i="2"/>
  <c r="D345" i="2"/>
  <c r="B345" i="2"/>
  <c r="A345" i="2"/>
  <c r="O344" i="2"/>
  <c r="M344" i="2"/>
  <c r="L344" i="2"/>
  <c r="K344" i="2" a="1"/>
  <c r="K344" i="2" s="1"/>
  <c r="N344" i="2" s="1"/>
  <c r="J344" i="2"/>
  <c r="H344" i="2"/>
  <c r="G344" i="2"/>
  <c r="F344" i="2"/>
  <c r="E344" i="2"/>
  <c r="D344" i="2"/>
  <c r="B344" i="2"/>
  <c r="A344" i="2"/>
  <c r="O343" i="2"/>
  <c r="M343" i="2"/>
  <c r="L343" i="2"/>
  <c r="K343" i="2" a="1"/>
  <c r="K343" i="2" s="1"/>
  <c r="N343" i="2" s="1"/>
  <c r="J343" i="2"/>
  <c r="H343" i="2"/>
  <c r="G343" i="2"/>
  <c r="F343" i="2"/>
  <c r="E343" i="2"/>
  <c r="D343" i="2"/>
  <c r="B343" i="2"/>
  <c r="A343" i="2"/>
  <c r="O342" i="2"/>
  <c r="M342" i="2"/>
  <c r="L342" i="2"/>
  <c r="K342" i="2" a="1"/>
  <c r="K342" i="2" s="1"/>
  <c r="N342" i="2" s="1"/>
  <c r="J342" i="2"/>
  <c r="H342" i="2"/>
  <c r="G342" i="2"/>
  <c r="F342" i="2"/>
  <c r="E342" i="2"/>
  <c r="D342" i="2"/>
  <c r="B342" i="2"/>
  <c r="A342" i="2"/>
  <c r="O341" i="2"/>
  <c r="M341" i="2"/>
  <c r="L341" i="2"/>
  <c r="K341" i="2" a="1"/>
  <c r="K341" i="2" s="1"/>
  <c r="N341" i="2" s="1"/>
  <c r="J341" i="2"/>
  <c r="H341" i="2"/>
  <c r="G341" i="2"/>
  <c r="F341" i="2"/>
  <c r="E341" i="2"/>
  <c r="D341" i="2"/>
  <c r="B341" i="2"/>
  <c r="A341" i="2"/>
  <c r="O340" i="2"/>
  <c r="M340" i="2"/>
  <c r="L340" i="2"/>
  <c r="K340" i="2" a="1"/>
  <c r="K340" i="2" s="1"/>
  <c r="N340" i="2" s="1"/>
  <c r="J340" i="2"/>
  <c r="H340" i="2"/>
  <c r="G340" i="2"/>
  <c r="F340" i="2"/>
  <c r="E340" i="2"/>
  <c r="D340" i="2"/>
  <c r="B340" i="2"/>
  <c r="A340" i="2"/>
  <c r="O339" i="2"/>
  <c r="M339" i="2"/>
  <c r="L339" i="2"/>
  <c r="K339" i="2" a="1"/>
  <c r="K339" i="2" s="1"/>
  <c r="N339" i="2" s="1"/>
  <c r="J339" i="2"/>
  <c r="H339" i="2"/>
  <c r="G339" i="2"/>
  <c r="F339" i="2"/>
  <c r="E339" i="2"/>
  <c r="D339" i="2"/>
  <c r="B339" i="2"/>
  <c r="A339" i="2"/>
  <c r="O338" i="2"/>
  <c r="M338" i="2"/>
  <c r="L338" i="2"/>
  <c r="K338" i="2" a="1"/>
  <c r="K338" i="2" s="1"/>
  <c r="N338" i="2" s="1"/>
  <c r="J338" i="2"/>
  <c r="H338" i="2"/>
  <c r="G338" i="2"/>
  <c r="F338" i="2"/>
  <c r="E338" i="2"/>
  <c r="D338" i="2"/>
  <c r="B338" i="2"/>
  <c r="A338" i="2"/>
  <c r="O337" i="2"/>
  <c r="M337" i="2"/>
  <c r="L337" i="2"/>
  <c r="K337" i="2" a="1"/>
  <c r="K337" i="2" s="1"/>
  <c r="N337" i="2" s="1"/>
  <c r="J337" i="2"/>
  <c r="H337" i="2"/>
  <c r="G337" i="2"/>
  <c r="F337" i="2"/>
  <c r="E337" i="2"/>
  <c r="D337" i="2"/>
  <c r="B337" i="2"/>
  <c r="A337" i="2"/>
  <c r="O336" i="2"/>
  <c r="M336" i="2"/>
  <c r="L336" i="2"/>
  <c r="K336" i="2" a="1"/>
  <c r="K336" i="2" s="1"/>
  <c r="N336" i="2" s="1"/>
  <c r="J336" i="2"/>
  <c r="H336" i="2"/>
  <c r="G336" i="2"/>
  <c r="F336" i="2"/>
  <c r="E336" i="2"/>
  <c r="D336" i="2"/>
  <c r="B336" i="2"/>
  <c r="A336" i="2"/>
  <c r="O335" i="2"/>
  <c r="M335" i="2"/>
  <c r="L335" i="2"/>
  <c r="K335" i="2" a="1"/>
  <c r="K335" i="2" s="1"/>
  <c r="N335" i="2" s="1"/>
  <c r="J335" i="2"/>
  <c r="H335" i="2"/>
  <c r="G335" i="2"/>
  <c r="F335" i="2"/>
  <c r="E335" i="2"/>
  <c r="D335" i="2"/>
  <c r="B335" i="2"/>
  <c r="A335" i="2"/>
  <c r="O334" i="2"/>
  <c r="M334" i="2"/>
  <c r="L334" i="2"/>
  <c r="K334" i="2" a="1"/>
  <c r="K334" i="2" s="1"/>
  <c r="N334" i="2" s="1"/>
  <c r="J334" i="2"/>
  <c r="H334" i="2"/>
  <c r="G334" i="2"/>
  <c r="F334" i="2"/>
  <c r="E334" i="2"/>
  <c r="D334" i="2"/>
  <c r="B334" i="2"/>
  <c r="A334" i="2"/>
  <c r="O333" i="2"/>
  <c r="M333" i="2"/>
  <c r="L333" i="2"/>
  <c r="K333" i="2" a="1"/>
  <c r="K333" i="2" s="1"/>
  <c r="N333" i="2" s="1"/>
  <c r="J333" i="2"/>
  <c r="H333" i="2"/>
  <c r="G333" i="2"/>
  <c r="F333" i="2"/>
  <c r="E333" i="2"/>
  <c r="D333" i="2"/>
  <c r="B333" i="2"/>
  <c r="A333" i="2"/>
  <c r="O332" i="2"/>
  <c r="M332" i="2"/>
  <c r="L332" i="2"/>
  <c r="K332" i="2" a="1"/>
  <c r="K332" i="2" s="1"/>
  <c r="N332" i="2" s="1"/>
  <c r="J332" i="2"/>
  <c r="H332" i="2"/>
  <c r="G332" i="2"/>
  <c r="F332" i="2"/>
  <c r="E332" i="2"/>
  <c r="D332" i="2"/>
  <c r="B332" i="2"/>
  <c r="A332" i="2"/>
  <c r="O331" i="2"/>
  <c r="M331" i="2"/>
  <c r="L331" i="2"/>
  <c r="K331" i="2" a="1"/>
  <c r="K331" i="2" s="1"/>
  <c r="N331" i="2" s="1"/>
  <c r="J331" i="2"/>
  <c r="H331" i="2"/>
  <c r="G331" i="2"/>
  <c r="F331" i="2"/>
  <c r="E331" i="2"/>
  <c r="D331" i="2"/>
  <c r="B331" i="2"/>
  <c r="A331" i="2"/>
  <c r="O330" i="2"/>
  <c r="M330" i="2"/>
  <c r="L330" i="2"/>
  <c r="K330" i="2" a="1"/>
  <c r="K330" i="2" s="1"/>
  <c r="N330" i="2" s="1"/>
  <c r="J330" i="2"/>
  <c r="H330" i="2"/>
  <c r="G330" i="2"/>
  <c r="F330" i="2"/>
  <c r="E330" i="2"/>
  <c r="D330" i="2"/>
  <c r="B330" i="2"/>
  <c r="A330" i="2"/>
  <c r="O329" i="2"/>
  <c r="M329" i="2"/>
  <c r="L329" i="2"/>
  <c r="K329" i="2" a="1"/>
  <c r="K329" i="2" s="1"/>
  <c r="N329" i="2" s="1"/>
  <c r="J329" i="2"/>
  <c r="H329" i="2"/>
  <c r="G329" i="2"/>
  <c r="F329" i="2"/>
  <c r="E329" i="2"/>
  <c r="D329" i="2"/>
  <c r="B329" i="2"/>
  <c r="A329" i="2"/>
  <c r="O328" i="2"/>
  <c r="M328" i="2"/>
  <c r="L328" i="2"/>
  <c r="K328" i="2" a="1"/>
  <c r="K328" i="2" s="1"/>
  <c r="N328" i="2" s="1"/>
  <c r="J328" i="2"/>
  <c r="H328" i="2"/>
  <c r="G328" i="2"/>
  <c r="F328" i="2"/>
  <c r="E328" i="2"/>
  <c r="D328" i="2"/>
  <c r="B328" i="2"/>
  <c r="A328" i="2"/>
  <c r="O327" i="2"/>
  <c r="M327" i="2"/>
  <c r="L327" i="2"/>
  <c r="K327" i="2" a="1"/>
  <c r="K327" i="2" s="1"/>
  <c r="N327" i="2" s="1"/>
  <c r="J327" i="2"/>
  <c r="H327" i="2"/>
  <c r="G327" i="2"/>
  <c r="F327" i="2"/>
  <c r="E327" i="2"/>
  <c r="D327" i="2"/>
  <c r="B327" i="2"/>
  <c r="A327" i="2"/>
  <c r="O326" i="2"/>
  <c r="M326" i="2"/>
  <c r="L326" i="2"/>
  <c r="K326" i="2" a="1"/>
  <c r="K326" i="2" s="1"/>
  <c r="N326" i="2" s="1"/>
  <c r="J326" i="2"/>
  <c r="H326" i="2"/>
  <c r="G326" i="2"/>
  <c r="F326" i="2"/>
  <c r="E326" i="2"/>
  <c r="D326" i="2"/>
  <c r="B326" i="2"/>
  <c r="A326" i="2"/>
  <c r="O325" i="2"/>
  <c r="M325" i="2"/>
  <c r="L325" i="2"/>
  <c r="K325" i="2" a="1"/>
  <c r="K325" i="2" s="1"/>
  <c r="N325" i="2" s="1"/>
  <c r="J325" i="2"/>
  <c r="H325" i="2"/>
  <c r="G325" i="2"/>
  <c r="F325" i="2"/>
  <c r="E325" i="2"/>
  <c r="D325" i="2"/>
  <c r="B325" i="2"/>
  <c r="A325" i="2"/>
  <c r="O324" i="2"/>
  <c r="M324" i="2"/>
  <c r="L324" i="2"/>
  <c r="K324" i="2" a="1"/>
  <c r="K324" i="2" s="1"/>
  <c r="N324" i="2" s="1"/>
  <c r="J324" i="2"/>
  <c r="H324" i="2"/>
  <c r="G324" i="2"/>
  <c r="F324" i="2"/>
  <c r="E324" i="2"/>
  <c r="D324" i="2"/>
  <c r="B324" i="2"/>
  <c r="A324" i="2"/>
  <c r="O323" i="2"/>
  <c r="M323" i="2"/>
  <c r="L323" i="2"/>
  <c r="K323" i="2" a="1"/>
  <c r="K323" i="2" s="1"/>
  <c r="N323" i="2" s="1"/>
  <c r="J323" i="2"/>
  <c r="H323" i="2"/>
  <c r="G323" i="2"/>
  <c r="F323" i="2"/>
  <c r="E323" i="2"/>
  <c r="D323" i="2"/>
  <c r="B323" i="2"/>
  <c r="A323" i="2"/>
  <c r="O322" i="2"/>
  <c r="M322" i="2"/>
  <c r="L322" i="2"/>
  <c r="K322" i="2" a="1"/>
  <c r="K322" i="2" s="1"/>
  <c r="N322" i="2" s="1"/>
  <c r="J322" i="2"/>
  <c r="H322" i="2"/>
  <c r="G322" i="2"/>
  <c r="F322" i="2"/>
  <c r="E322" i="2"/>
  <c r="D322" i="2"/>
  <c r="B322" i="2"/>
  <c r="A322" i="2"/>
  <c r="O321" i="2"/>
  <c r="M321" i="2"/>
  <c r="L321" i="2"/>
  <c r="K321" i="2" a="1"/>
  <c r="K321" i="2" s="1"/>
  <c r="N321" i="2" s="1"/>
  <c r="J321" i="2"/>
  <c r="H321" i="2"/>
  <c r="G321" i="2"/>
  <c r="F321" i="2"/>
  <c r="E321" i="2"/>
  <c r="D321" i="2"/>
  <c r="B321" i="2"/>
  <c r="A321" i="2"/>
  <c r="O320" i="2"/>
  <c r="M320" i="2"/>
  <c r="L320" i="2"/>
  <c r="K320" i="2" a="1"/>
  <c r="K320" i="2" s="1"/>
  <c r="N320" i="2" s="1"/>
  <c r="J320" i="2"/>
  <c r="H320" i="2"/>
  <c r="G320" i="2"/>
  <c r="F320" i="2"/>
  <c r="E320" i="2"/>
  <c r="D320" i="2"/>
  <c r="B320" i="2"/>
  <c r="A320" i="2"/>
  <c r="O319" i="2"/>
  <c r="M319" i="2"/>
  <c r="L319" i="2"/>
  <c r="K319" i="2" a="1"/>
  <c r="K319" i="2" s="1"/>
  <c r="N319" i="2" s="1"/>
  <c r="J319" i="2"/>
  <c r="H319" i="2"/>
  <c r="G319" i="2"/>
  <c r="F319" i="2"/>
  <c r="E319" i="2"/>
  <c r="D319" i="2"/>
  <c r="B319" i="2"/>
  <c r="A319" i="2"/>
  <c r="O318" i="2"/>
  <c r="M318" i="2"/>
  <c r="L318" i="2"/>
  <c r="K318" i="2" a="1"/>
  <c r="K318" i="2" s="1"/>
  <c r="N318" i="2" s="1"/>
  <c r="J318" i="2"/>
  <c r="H318" i="2"/>
  <c r="G318" i="2"/>
  <c r="F318" i="2"/>
  <c r="E318" i="2"/>
  <c r="D318" i="2"/>
  <c r="B318" i="2"/>
  <c r="A318" i="2"/>
  <c r="O317" i="2"/>
  <c r="M317" i="2"/>
  <c r="L317" i="2"/>
  <c r="K317" i="2" a="1"/>
  <c r="K317" i="2" s="1"/>
  <c r="N317" i="2" s="1"/>
  <c r="J317" i="2"/>
  <c r="H317" i="2"/>
  <c r="G317" i="2"/>
  <c r="F317" i="2"/>
  <c r="E317" i="2"/>
  <c r="D317" i="2"/>
  <c r="B317" i="2"/>
  <c r="A317" i="2"/>
  <c r="O316" i="2"/>
  <c r="M316" i="2"/>
  <c r="L316" i="2"/>
  <c r="K316" i="2" a="1"/>
  <c r="K316" i="2" s="1"/>
  <c r="N316" i="2" s="1"/>
  <c r="J316" i="2"/>
  <c r="H316" i="2"/>
  <c r="G316" i="2"/>
  <c r="F316" i="2"/>
  <c r="E316" i="2"/>
  <c r="D316" i="2"/>
  <c r="B316" i="2"/>
  <c r="A316" i="2"/>
  <c r="O315" i="2"/>
  <c r="M315" i="2"/>
  <c r="L315" i="2"/>
  <c r="K315" i="2" a="1"/>
  <c r="K315" i="2" s="1"/>
  <c r="N315" i="2" s="1"/>
  <c r="J315" i="2"/>
  <c r="H315" i="2"/>
  <c r="G315" i="2"/>
  <c r="F315" i="2"/>
  <c r="E315" i="2"/>
  <c r="D315" i="2"/>
  <c r="B315" i="2"/>
  <c r="A315" i="2"/>
  <c r="O314" i="2"/>
  <c r="M314" i="2"/>
  <c r="L314" i="2"/>
  <c r="K314" i="2" a="1"/>
  <c r="K314" i="2" s="1"/>
  <c r="N314" i="2" s="1"/>
  <c r="J314" i="2"/>
  <c r="H314" i="2"/>
  <c r="G314" i="2"/>
  <c r="F314" i="2"/>
  <c r="E314" i="2"/>
  <c r="D314" i="2"/>
  <c r="B314" i="2"/>
  <c r="A314" i="2"/>
  <c r="O313" i="2"/>
  <c r="M313" i="2"/>
  <c r="L313" i="2"/>
  <c r="K313" i="2" a="1"/>
  <c r="K313" i="2" s="1"/>
  <c r="N313" i="2" s="1"/>
  <c r="J313" i="2"/>
  <c r="H313" i="2"/>
  <c r="G313" i="2"/>
  <c r="F313" i="2"/>
  <c r="E313" i="2"/>
  <c r="D313" i="2"/>
  <c r="B313" i="2"/>
  <c r="A313" i="2"/>
  <c r="O312" i="2"/>
  <c r="M312" i="2"/>
  <c r="L312" i="2"/>
  <c r="K312" i="2" a="1"/>
  <c r="K312" i="2" s="1"/>
  <c r="N312" i="2" s="1"/>
  <c r="J312" i="2"/>
  <c r="H312" i="2"/>
  <c r="G312" i="2"/>
  <c r="F312" i="2"/>
  <c r="E312" i="2"/>
  <c r="D312" i="2"/>
  <c r="B312" i="2"/>
  <c r="A312" i="2"/>
  <c r="O311" i="2"/>
  <c r="M311" i="2"/>
  <c r="L311" i="2"/>
  <c r="K311" i="2" a="1"/>
  <c r="K311" i="2" s="1"/>
  <c r="N311" i="2" s="1"/>
  <c r="J311" i="2"/>
  <c r="H311" i="2"/>
  <c r="G311" i="2"/>
  <c r="F311" i="2"/>
  <c r="E311" i="2"/>
  <c r="D311" i="2"/>
  <c r="B311" i="2"/>
  <c r="A311" i="2"/>
  <c r="O310" i="2"/>
  <c r="M310" i="2"/>
  <c r="L310" i="2"/>
  <c r="K310" i="2" a="1"/>
  <c r="K310" i="2" s="1"/>
  <c r="N310" i="2" s="1"/>
  <c r="J310" i="2"/>
  <c r="H310" i="2"/>
  <c r="G310" i="2"/>
  <c r="F310" i="2"/>
  <c r="E310" i="2"/>
  <c r="D310" i="2"/>
  <c r="B310" i="2"/>
  <c r="A310" i="2"/>
  <c r="O309" i="2"/>
  <c r="M309" i="2"/>
  <c r="L309" i="2"/>
  <c r="K309" i="2" a="1"/>
  <c r="K309" i="2" s="1"/>
  <c r="N309" i="2" s="1"/>
  <c r="J309" i="2"/>
  <c r="H309" i="2"/>
  <c r="G309" i="2"/>
  <c r="F309" i="2"/>
  <c r="E309" i="2"/>
  <c r="D309" i="2"/>
  <c r="B309" i="2"/>
  <c r="A309" i="2"/>
  <c r="O308" i="2"/>
  <c r="M308" i="2"/>
  <c r="L308" i="2"/>
  <c r="K308" i="2" a="1"/>
  <c r="K308" i="2" s="1"/>
  <c r="N308" i="2" s="1"/>
  <c r="J308" i="2"/>
  <c r="H308" i="2"/>
  <c r="G308" i="2"/>
  <c r="F308" i="2"/>
  <c r="E308" i="2"/>
  <c r="D308" i="2"/>
  <c r="B308" i="2"/>
  <c r="A308" i="2"/>
  <c r="O307" i="2"/>
  <c r="M307" i="2"/>
  <c r="L307" i="2"/>
  <c r="K307" i="2" a="1"/>
  <c r="K307" i="2" s="1"/>
  <c r="N307" i="2" s="1"/>
  <c r="J307" i="2"/>
  <c r="H307" i="2"/>
  <c r="G307" i="2"/>
  <c r="F307" i="2"/>
  <c r="E307" i="2"/>
  <c r="D307" i="2"/>
  <c r="B307" i="2"/>
  <c r="A307" i="2"/>
  <c r="O306" i="2"/>
  <c r="M306" i="2"/>
  <c r="L306" i="2"/>
  <c r="K306" i="2" a="1"/>
  <c r="K306" i="2" s="1"/>
  <c r="N306" i="2" s="1"/>
  <c r="J306" i="2"/>
  <c r="H306" i="2"/>
  <c r="G306" i="2"/>
  <c r="F306" i="2"/>
  <c r="E306" i="2"/>
  <c r="D306" i="2"/>
  <c r="B306" i="2"/>
  <c r="A306" i="2"/>
  <c r="O305" i="2"/>
  <c r="M305" i="2"/>
  <c r="L305" i="2"/>
  <c r="K305" i="2" a="1"/>
  <c r="K305" i="2" s="1"/>
  <c r="N305" i="2" s="1"/>
  <c r="J305" i="2"/>
  <c r="H305" i="2"/>
  <c r="G305" i="2"/>
  <c r="F305" i="2"/>
  <c r="E305" i="2"/>
  <c r="D305" i="2"/>
  <c r="B305" i="2"/>
  <c r="A305" i="2"/>
  <c r="O304" i="2"/>
  <c r="M304" i="2"/>
  <c r="L304" i="2"/>
  <c r="K304" i="2" a="1"/>
  <c r="K304" i="2" s="1"/>
  <c r="N304" i="2" s="1"/>
  <c r="J304" i="2"/>
  <c r="H304" i="2"/>
  <c r="G304" i="2"/>
  <c r="F304" i="2"/>
  <c r="E304" i="2"/>
  <c r="D304" i="2"/>
  <c r="B304" i="2"/>
  <c r="A304" i="2"/>
  <c r="O303" i="2"/>
  <c r="M303" i="2"/>
  <c r="L303" i="2"/>
  <c r="K303" i="2" a="1"/>
  <c r="K303" i="2" s="1"/>
  <c r="N303" i="2" s="1"/>
  <c r="J303" i="2"/>
  <c r="H303" i="2"/>
  <c r="G303" i="2"/>
  <c r="F303" i="2"/>
  <c r="E303" i="2"/>
  <c r="D303" i="2"/>
  <c r="B303" i="2"/>
  <c r="A303" i="2"/>
  <c r="O302" i="2"/>
  <c r="M302" i="2"/>
  <c r="L302" i="2"/>
  <c r="K302" i="2" a="1"/>
  <c r="K302" i="2" s="1"/>
  <c r="N302" i="2" s="1"/>
  <c r="J302" i="2"/>
  <c r="H302" i="2"/>
  <c r="G302" i="2"/>
  <c r="F302" i="2"/>
  <c r="E302" i="2"/>
  <c r="D302" i="2"/>
  <c r="B302" i="2"/>
  <c r="A302" i="2"/>
  <c r="O301" i="2"/>
  <c r="M301" i="2"/>
  <c r="L301" i="2"/>
  <c r="K301" i="2" a="1"/>
  <c r="K301" i="2" s="1"/>
  <c r="N301" i="2" s="1"/>
  <c r="J301" i="2"/>
  <c r="H301" i="2"/>
  <c r="G301" i="2"/>
  <c r="F301" i="2"/>
  <c r="E301" i="2"/>
  <c r="D301" i="2"/>
  <c r="B301" i="2"/>
  <c r="A301" i="2"/>
  <c r="O300" i="2"/>
  <c r="M300" i="2"/>
  <c r="L300" i="2"/>
  <c r="K300" i="2" a="1"/>
  <c r="K300" i="2" s="1"/>
  <c r="N300" i="2" s="1"/>
  <c r="J300" i="2"/>
  <c r="H300" i="2"/>
  <c r="G300" i="2"/>
  <c r="F300" i="2"/>
  <c r="E300" i="2"/>
  <c r="D300" i="2"/>
  <c r="B300" i="2"/>
  <c r="A300" i="2"/>
  <c r="O299" i="2"/>
  <c r="M299" i="2"/>
  <c r="L299" i="2"/>
  <c r="K299" i="2" a="1"/>
  <c r="K299" i="2" s="1"/>
  <c r="N299" i="2" s="1"/>
  <c r="J299" i="2"/>
  <c r="H299" i="2"/>
  <c r="G299" i="2"/>
  <c r="F299" i="2"/>
  <c r="E299" i="2"/>
  <c r="D299" i="2"/>
  <c r="B299" i="2"/>
  <c r="A299" i="2"/>
  <c r="O298" i="2"/>
  <c r="M298" i="2"/>
  <c r="L298" i="2"/>
  <c r="K298" i="2" a="1"/>
  <c r="K298" i="2" s="1"/>
  <c r="N298" i="2" s="1"/>
  <c r="J298" i="2"/>
  <c r="H298" i="2"/>
  <c r="G298" i="2"/>
  <c r="F298" i="2"/>
  <c r="E298" i="2"/>
  <c r="D298" i="2"/>
  <c r="B298" i="2"/>
  <c r="A298" i="2"/>
  <c r="O297" i="2"/>
  <c r="M297" i="2"/>
  <c r="L297" i="2"/>
  <c r="K297" i="2" a="1"/>
  <c r="K297" i="2" s="1"/>
  <c r="N297" i="2" s="1"/>
  <c r="J297" i="2"/>
  <c r="H297" i="2"/>
  <c r="G297" i="2"/>
  <c r="F297" i="2"/>
  <c r="E297" i="2"/>
  <c r="D297" i="2"/>
  <c r="B297" i="2"/>
  <c r="A297" i="2"/>
  <c r="O296" i="2"/>
  <c r="M296" i="2"/>
  <c r="L296" i="2"/>
  <c r="K296" i="2" a="1"/>
  <c r="K296" i="2" s="1"/>
  <c r="N296" i="2" s="1"/>
  <c r="J296" i="2"/>
  <c r="H296" i="2"/>
  <c r="G296" i="2"/>
  <c r="F296" i="2"/>
  <c r="E296" i="2"/>
  <c r="D296" i="2"/>
  <c r="B296" i="2"/>
  <c r="A296" i="2"/>
  <c r="O295" i="2"/>
  <c r="M295" i="2"/>
  <c r="L295" i="2"/>
  <c r="K295" i="2" a="1"/>
  <c r="K295" i="2" s="1"/>
  <c r="N295" i="2" s="1"/>
  <c r="J295" i="2"/>
  <c r="H295" i="2"/>
  <c r="G295" i="2"/>
  <c r="F295" i="2"/>
  <c r="E295" i="2"/>
  <c r="D295" i="2"/>
  <c r="B295" i="2"/>
  <c r="A295" i="2"/>
  <c r="O294" i="2"/>
  <c r="M294" i="2"/>
  <c r="L294" i="2"/>
  <c r="K294" i="2" a="1"/>
  <c r="K294" i="2" s="1"/>
  <c r="N294" i="2" s="1"/>
  <c r="J294" i="2"/>
  <c r="H294" i="2"/>
  <c r="G294" i="2"/>
  <c r="F294" i="2"/>
  <c r="E294" i="2"/>
  <c r="D294" i="2"/>
  <c r="B294" i="2"/>
  <c r="A294" i="2"/>
  <c r="O293" i="2"/>
  <c r="M293" i="2"/>
  <c r="L293" i="2"/>
  <c r="K293" i="2" a="1"/>
  <c r="K293" i="2" s="1"/>
  <c r="N293" i="2" s="1"/>
  <c r="J293" i="2"/>
  <c r="H293" i="2"/>
  <c r="G293" i="2"/>
  <c r="F293" i="2"/>
  <c r="E293" i="2"/>
  <c r="D293" i="2"/>
  <c r="B293" i="2"/>
  <c r="A293" i="2"/>
  <c r="O292" i="2"/>
  <c r="M292" i="2"/>
  <c r="L292" i="2"/>
  <c r="K292" i="2" a="1"/>
  <c r="K292" i="2" s="1"/>
  <c r="N292" i="2" s="1"/>
  <c r="J292" i="2"/>
  <c r="H292" i="2"/>
  <c r="G292" i="2"/>
  <c r="F292" i="2"/>
  <c r="E292" i="2"/>
  <c r="D292" i="2"/>
  <c r="B292" i="2"/>
  <c r="A292" i="2"/>
  <c r="O291" i="2"/>
  <c r="M291" i="2"/>
  <c r="L291" i="2"/>
  <c r="K291" i="2" a="1"/>
  <c r="K291" i="2" s="1"/>
  <c r="N291" i="2" s="1"/>
  <c r="J291" i="2"/>
  <c r="H291" i="2"/>
  <c r="G291" i="2"/>
  <c r="F291" i="2"/>
  <c r="E291" i="2"/>
  <c r="D291" i="2"/>
  <c r="B291" i="2"/>
  <c r="A291" i="2"/>
  <c r="O290" i="2"/>
  <c r="M290" i="2"/>
  <c r="L290" i="2"/>
  <c r="K290" i="2" a="1"/>
  <c r="K290" i="2" s="1"/>
  <c r="N290" i="2" s="1"/>
  <c r="J290" i="2"/>
  <c r="H290" i="2"/>
  <c r="G290" i="2"/>
  <c r="F290" i="2"/>
  <c r="E290" i="2"/>
  <c r="D290" i="2"/>
  <c r="B290" i="2"/>
  <c r="A290" i="2"/>
  <c r="O289" i="2"/>
  <c r="M289" i="2"/>
  <c r="L289" i="2"/>
  <c r="K289" i="2" a="1"/>
  <c r="K289" i="2" s="1"/>
  <c r="N289" i="2" s="1"/>
  <c r="J289" i="2"/>
  <c r="H289" i="2"/>
  <c r="G289" i="2"/>
  <c r="F289" i="2"/>
  <c r="E289" i="2"/>
  <c r="D289" i="2"/>
  <c r="B289" i="2"/>
  <c r="A289" i="2"/>
  <c r="O288" i="2"/>
  <c r="M288" i="2"/>
  <c r="L288" i="2"/>
  <c r="K288" i="2" a="1"/>
  <c r="K288" i="2" s="1"/>
  <c r="N288" i="2" s="1"/>
  <c r="J288" i="2"/>
  <c r="H288" i="2"/>
  <c r="G288" i="2"/>
  <c r="F288" i="2"/>
  <c r="E288" i="2"/>
  <c r="D288" i="2"/>
  <c r="B288" i="2"/>
  <c r="A288" i="2"/>
  <c r="O287" i="2"/>
  <c r="M287" i="2"/>
  <c r="L287" i="2"/>
  <c r="K287" i="2" a="1"/>
  <c r="K287" i="2" s="1"/>
  <c r="N287" i="2" s="1"/>
  <c r="J287" i="2"/>
  <c r="H287" i="2"/>
  <c r="G287" i="2"/>
  <c r="F287" i="2"/>
  <c r="E287" i="2"/>
  <c r="D287" i="2"/>
  <c r="B287" i="2"/>
  <c r="A287" i="2"/>
  <c r="O286" i="2"/>
  <c r="M286" i="2"/>
  <c r="L286" i="2"/>
  <c r="K286" i="2" a="1"/>
  <c r="K286" i="2" s="1"/>
  <c r="N286" i="2" s="1"/>
  <c r="J286" i="2"/>
  <c r="H286" i="2"/>
  <c r="G286" i="2"/>
  <c r="F286" i="2"/>
  <c r="E286" i="2"/>
  <c r="D286" i="2"/>
  <c r="B286" i="2"/>
  <c r="A286" i="2"/>
  <c r="O285" i="2"/>
  <c r="M285" i="2"/>
  <c r="L285" i="2"/>
  <c r="K285" i="2" a="1"/>
  <c r="K285" i="2" s="1"/>
  <c r="N285" i="2" s="1"/>
  <c r="J285" i="2"/>
  <c r="H285" i="2"/>
  <c r="G285" i="2"/>
  <c r="F285" i="2"/>
  <c r="E285" i="2"/>
  <c r="D285" i="2"/>
  <c r="B285" i="2"/>
  <c r="A285" i="2"/>
  <c r="O284" i="2"/>
  <c r="M284" i="2"/>
  <c r="L284" i="2"/>
  <c r="K284" i="2" a="1"/>
  <c r="K284" i="2" s="1"/>
  <c r="N284" i="2" s="1"/>
  <c r="J284" i="2"/>
  <c r="H284" i="2"/>
  <c r="G284" i="2"/>
  <c r="F284" i="2"/>
  <c r="E284" i="2"/>
  <c r="D284" i="2"/>
  <c r="B284" i="2"/>
  <c r="A284" i="2"/>
  <c r="O283" i="2"/>
  <c r="M283" i="2"/>
  <c r="L283" i="2"/>
  <c r="K283" i="2" a="1"/>
  <c r="K283" i="2" s="1"/>
  <c r="N283" i="2" s="1"/>
  <c r="J283" i="2"/>
  <c r="H283" i="2"/>
  <c r="G283" i="2"/>
  <c r="F283" i="2"/>
  <c r="E283" i="2"/>
  <c r="D283" i="2"/>
  <c r="B283" i="2"/>
  <c r="A283" i="2"/>
  <c r="O282" i="2"/>
  <c r="M282" i="2"/>
  <c r="L282" i="2"/>
  <c r="K282" i="2" a="1"/>
  <c r="K282" i="2" s="1"/>
  <c r="N282" i="2" s="1"/>
  <c r="J282" i="2"/>
  <c r="H282" i="2"/>
  <c r="G282" i="2"/>
  <c r="F282" i="2"/>
  <c r="E282" i="2"/>
  <c r="D282" i="2"/>
  <c r="B282" i="2"/>
  <c r="A282" i="2"/>
  <c r="O281" i="2"/>
  <c r="M281" i="2"/>
  <c r="L281" i="2"/>
  <c r="K281" i="2" a="1"/>
  <c r="K281" i="2" s="1"/>
  <c r="N281" i="2" s="1"/>
  <c r="J281" i="2"/>
  <c r="H281" i="2"/>
  <c r="G281" i="2"/>
  <c r="F281" i="2"/>
  <c r="E281" i="2"/>
  <c r="D281" i="2"/>
  <c r="B281" i="2"/>
  <c r="A281" i="2"/>
  <c r="O280" i="2"/>
  <c r="M280" i="2"/>
  <c r="L280" i="2"/>
  <c r="K280" i="2" a="1"/>
  <c r="K280" i="2" s="1"/>
  <c r="N280" i="2" s="1"/>
  <c r="J280" i="2"/>
  <c r="H280" i="2"/>
  <c r="G280" i="2"/>
  <c r="F280" i="2"/>
  <c r="E280" i="2"/>
  <c r="D280" i="2"/>
  <c r="B280" i="2"/>
  <c r="A280" i="2"/>
  <c r="O279" i="2"/>
  <c r="M279" i="2"/>
  <c r="L279" i="2"/>
  <c r="K279" i="2" a="1"/>
  <c r="K279" i="2" s="1"/>
  <c r="N279" i="2" s="1"/>
  <c r="J279" i="2"/>
  <c r="H279" i="2"/>
  <c r="G279" i="2"/>
  <c r="F279" i="2"/>
  <c r="E279" i="2"/>
  <c r="D279" i="2"/>
  <c r="B279" i="2"/>
  <c r="A279" i="2"/>
  <c r="O278" i="2"/>
  <c r="M278" i="2"/>
  <c r="L278" i="2"/>
  <c r="K278" i="2" a="1"/>
  <c r="K278" i="2" s="1"/>
  <c r="N278" i="2" s="1"/>
  <c r="J278" i="2"/>
  <c r="H278" i="2"/>
  <c r="G278" i="2"/>
  <c r="F278" i="2"/>
  <c r="E278" i="2"/>
  <c r="D278" i="2"/>
  <c r="B278" i="2"/>
  <c r="A278" i="2"/>
  <c r="O277" i="2"/>
  <c r="M277" i="2"/>
  <c r="L277" i="2"/>
  <c r="K277" i="2" a="1"/>
  <c r="K277" i="2" s="1"/>
  <c r="N277" i="2" s="1"/>
  <c r="J277" i="2"/>
  <c r="H277" i="2"/>
  <c r="G277" i="2"/>
  <c r="F277" i="2"/>
  <c r="E277" i="2"/>
  <c r="D277" i="2"/>
  <c r="B277" i="2"/>
  <c r="A277" i="2"/>
  <c r="O276" i="2"/>
  <c r="M276" i="2"/>
  <c r="L276" i="2"/>
  <c r="K276" i="2" a="1"/>
  <c r="K276" i="2" s="1"/>
  <c r="N276" i="2" s="1"/>
  <c r="J276" i="2"/>
  <c r="H276" i="2"/>
  <c r="G276" i="2"/>
  <c r="F276" i="2"/>
  <c r="E276" i="2"/>
  <c r="D276" i="2"/>
  <c r="B276" i="2"/>
  <c r="A276" i="2"/>
  <c r="O275" i="2"/>
  <c r="M275" i="2"/>
  <c r="L275" i="2"/>
  <c r="K275" i="2" a="1"/>
  <c r="K275" i="2" s="1"/>
  <c r="N275" i="2" s="1"/>
  <c r="J275" i="2"/>
  <c r="H275" i="2"/>
  <c r="G275" i="2"/>
  <c r="F275" i="2"/>
  <c r="E275" i="2"/>
  <c r="D275" i="2"/>
  <c r="B275" i="2"/>
  <c r="A275" i="2"/>
  <c r="O274" i="2"/>
  <c r="M274" i="2"/>
  <c r="L274" i="2"/>
  <c r="K274" i="2" a="1"/>
  <c r="K274" i="2" s="1"/>
  <c r="N274" i="2" s="1"/>
  <c r="J274" i="2"/>
  <c r="H274" i="2"/>
  <c r="G274" i="2"/>
  <c r="F274" i="2"/>
  <c r="E274" i="2"/>
  <c r="D274" i="2"/>
  <c r="B274" i="2"/>
  <c r="A274" i="2"/>
  <c r="O273" i="2"/>
  <c r="M273" i="2"/>
  <c r="L273" i="2"/>
  <c r="K273" i="2" a="1"/>
  <c r="K273" i="2" s="1"/>
  <c r="N273" i="2" s="1"/>
  <c r="J273" i="2"/>
  <c r="H273" i="2"/>
  <c r="G273" i="2"/>
  <c r="F273" i="2"/>
  <c r="E273" i="2"/>
  <c r="D273" i="2"/>
  <c r="B273" i="2"/>
  <c r="A273" i="2"/>
  <c r="O272" i="2"/>
  <c r="M272" i="2"/>
  <c r="L272" i="2"/>
  <c r="K272" i="2" a="1"/>
  <c r="K272" i="2" s="1"/>
  <c r="N272" i="2" s="1"/>
  <c r="J272" i="2"/>
  <c r="H272" i="2"/>
  <c r="G272" i="2"/>
  <c r="F272" i="2"/>
  <c r="E272" i="2"/>
  <c r="D272" i="2"/>
  <c r="B272" i="2"/>
  <c r="A272" i="2"/>
  <c r="O271" i="2"/>
  <c r="M271" i="2"/>
  <c r="L271" i="2"/>
  <c r="K271" i="2" a="1"/>
  <c r="K271" i="2" s="1"/>
  <c r="N271" i="2" s="1"/>
  <c r="J271" i="2"/>
  <c r="H271" i="2"/>
  <c r="G271" i="2"/>
  <c r="F271" i="2"/>
  <c r="E271" i="2"/>
  <c r="D271" i="2"/>
  <c r="B271" i="2"/>
  <c r="A271" i="2"/>
  <c r="O270" i="2"/>
  <c r="M270" i="2"/>
  <c r="L270" i="2"/>
  <c r="K270" i="2" a="1"/>
  <c r="K270" i="2" s="1"/>
  <c r="N270" i="2" s="1"/>
  <c r="J270" i="2"/>
  <c r="H270" i="2"/>
  <c r="G270" i="2"/>
  <c r="F270" i="2"/>
  <c r="E270" i="2"/>
  <c r="D270" i="2"/>
  <c r="B270" i="2"/>
  <c r="A270" i="2"/>
  <c r="O269" i="2"/>
  <c r="M269" i="2"/>
  <c r="L269" i="2"/>
  <c r="K269" i="2" a="1"/>
  <c r="K269" i="2" s="1"/>
  <c r="N269" i="2" s="1"/>
  <c r="J269" i="2"/>
  <c r="H269" i="2"/>
  <c r="G269" i="2"/>
  <c r="F269" i="2"/>
  <c r="E269" i="2"/>
  <c r="D269" i="2"/>
  <c r="B269" i="2"/>
  <c r="A269" i="2"/>
  <c r="O268" i="2"/>
  <c r="M268" i="2"/>
  <c r="L268" i="2"/>
  <c r="K268" i="2" a="1"/>
  <c r="K268" i="2" s="1"/>
  <c r="N268" i="2" s="1"/>
  <c r="J268" i="2"/>
  <c r="H268" i="2"/>
  <c r="G268" i="2"/>
  <c r="F268" i="2"/>
  <c r="E268" i="2"/>
  <c r="D268" i="2"/>
  <c r="B268" i="2"/>
  <c r="A268" i="2"/>
  <c r="O267" i="2"/>
  <c r="M267" i="2"/>
  <c r="L267" i="2"/>
  <c r="K267" i="2" a="1"/>
  <c r="K267" i="2" s="1"/>
  <c r="N267" i="2" s="1"/>
  <c r="J267" i="2"/>
  <c r="H267" i="2"/>
  <c r="G267" i="2"/>
  <c r="F267" i="2"/>
  <c r="E267" i="2"/>
  <c r="D267" i="2"/>
  <c r="B267" i="2"/>
  <c r="A267" i="2"/>
  <c r="O266" i="2"/>
  <c r="M266" i="2"/>
  <c r="L266" i="2"/>
  <c r="K266" i="2" a="1"/>
  <c r="K266" i="2" s="1"/>
  <c r="N266" i="2" s="1"/>
  <c r="J266" i="2"/>
  <c r="H266" i="2"/>
  <c r="G266" i="2"/>
  <c r="F266" i="2"/>
  <c r="E266" i="2"/>
  <c r="D266" i="2"/>
  <c r="B266" i="2"/>
  <c r="A266" i="2"/>
  <c r="O265" i="2"/>
  <c r="M265" i="2"/>
  <c r="L265" i="2"/>
  <c r="K265" i="2" a="1"/>
  <c r="K265" i="2" s="1"/>
  <c r="N265" i="2" s="1"/>
  <c r="J265" i="2"/>
  <c r="H265" i="2"/>
  <c r="G265" i="2"/>
  <c r="F265" i="2"/>
  <c r="E265" i="2"/>
  <c r="D265" i="2"/>
  <c r="B265" i="2"/>
  <c r="A265" i="2"/>
  <c r="O264" i="2"/>
  <c r="M264" i="2"/>
  <c r="L264" i="2"/>
  <c r="K264" i="2" a="1"/>
  <c r="K264" i="2" s="1"/>
  <c r="N264" i="2" s="1"/>
  <c r="J264" i="2"/>
  <c r="H264" i="2"/>
  <c r="G264" i="2"/>
  <c r="F264" i="2"/>
  <c r="E264" i="2"/>
  <c r="D264" i="2"/>
  <c r="B264" i="2"/>
  <c r="A264" i="2"/>
  <c r="O263" i="2"/>
  <c r="M263" i="2"/>
  <c r="L263" i="2"/>
  <c r="K263" i="2" a="1"/>
  <c r="K263" i="2" s="1"/>
  <c r="N263" i="2" s="1"/>
  <c r="J263" i="2"/>
  <c r="H263" i="2"/>
  <c r="G263" i="2"/>
  <c r="F263" i="2"/>
  <c r="E263" i="2"/>
  <c r="D263" i="2"/>
  <c r="B263" i="2"/>
  <c r="A263" i="2"/>
  <c r="O262" i="2"/>
  <c r="M262" i="2"/>
  <c r="L262" i="2"/>
  <c r="K262" i="2" a="1"/>
  <c r="K262" i="2" s="1"/>
  <c r="N262" i="2" s="1"/>
  <c r="J262" i="2"/>
  <c r="H262" i="2"/>
  <c r="G262" i="2"/>
  <c r="F262" i="2"/>
  <c r="E262" i="2"/>
  <c r="D262" i="2"/>
  <c r="B262" i="2"/>
  <c r="A262" i="2"/>
  <c r="O261" i="2"/>
  <c r="M261" i="2"/>
  <c r="L261" i="2"/>
  <c r="K261" i="2" a="1"/>
  <c r="K261" i="2" s="1"/>
  <c r="N261" i="2" s="1"/>
  <c r="J261" i="2"/>
  <c r="H261" i="2"/>
  <c r="G261" i="2"/>
  <c r="F261" i="2"/>
  <c r="E261" i="2"/>
  <c r="D261" i="2"/>
  <c r="B261" i="2"/>
  <c r="A261" i="2"/>
  <c r="O260" i="2"/>
  <c r="M260" i="2"/>
  <c r="L260" i="2"/>
  <c r="K260" i="2" a="1"/>
  <c r="K260" i="2" s="1"/>
  <c r="N260" i="2" s="1"/>
  <c r="J260" i="2"/>
  <c r="H260" i="2"/>
  <c r="G260" i="2"/>
  <c r="F260" i="2"/>
  <c r="E260" i="2"/>
  <c r="D260" i="2"/>
  <c r="B260" i="2"/>
  <c r="A260" i="2"/>
  <c r="O259" i="2"/>
  <c r="M259" i="2"/>
  <c r="L259" i="2"/>
  <c r="K259" i="2" a="1"/>
  <c r="K259" i="2" s="1"/>
  <c r="N259" i="2" s="1"/>
  <c r="J259" i="2"/>
  <c r="H259" i="2"/>
  <c r="G259" i="2"/>
  <c r="F259" i="2"/>
  <c r="E259" i="2"/>
  <c r="D259" i="2"/>
  <c r="B259" i="2"/>
  <c r="A259" i="2"/>
  <c r="O258" i="2"/>
  <c r="M258" i="2"/>
  <c r="L258" i="2"/>
  <c r="K258" i="2" a="1"/>
  <c r="K258" i="2" s="1"/>
  <c r="N258" i="2" s="1"/>
  <c r="J258" i="2"/>
  <c r="H258" i="2"/>
  <c r="G258" i="2"/>
  <c r="F258" i="2"/>
  <c r="E258" i="2"/>
  <c r="D258" i="2"/>
  <c r="B258" i="2"/>
  <c r="A258" i="2"/>
  <c r="O257" i="2"/>
  <c r="M257" i="2"/>
  <c r="L257" i="2"/>
  <c r="K257" i="2" a="1"/>
  <c r="K257" i="2" s="1"/>
  <c r="N257" i="2" s="1"/>
  <c r="J257" i="2"/>
  <c r="H257" i="2"/>
  <c r="G257" i="2"/>
  <c r="F257" i="2"/>
  <c r="E257" i="2"/>
  <c r="D257" i="2"/>
  <c r="B257" i="2"/>
  <c r="A257" i="2"/>
  <c r="O256" i="2"/>
  <c r="M256" i="2"/>
  <c r="L256" i="2"/>
  <c r="K256" i="2" a="1"/>
  <c r="K256" i="2" s="1"/>
  <c r="N256" i="2" s="1"/>
  <c r="J256" i="2"/>
  <c r="H256" i="2"/>
  <c r="G256" i="2"/>
  <c r="F256" i="2"/>
  <c r="E256" i="2"/>
  <c r="D256" i="2"/>
  <c r="B256" i="2"/>
  <c r="A256" i="2"/>
  <c r="O255" i="2"/>
  <c r="M255" i="2"/>
  <c r="L255" i="2"/>
  <c r="K255" i="2" a="1"/>
  <c r="K255" i="2" s="1"/>
  <c r="N255" i="2" s="1"/>
  <c r="J255" i="2"/>
  <c r="H255" i="2"/>
  <c r="G255" i="2"/>
  <c r="F255" i="2"/>
  <c r="E255" i="2"/>
  <c r="D255" i="2"/>
  <c r="B255" i="2"/>
  <c r="A255" i="2"/>
  <c r="O254" i="2"/>
  <c r="M254" i="2"/>
  <c r="L254" i="2"/>
  <c r="K254" i="2" a="1"/>
  <c r="K254" i="2" s="1"/>
  <c r="N254" i="2" s="1"/>
  <c r="J254" i="2"/>
  <c r="H254" i="2"/>
  <c r="G254" i="2"/>
  <c r="F254" i="2"/>
  <c r="E254" i="2"/>
  <c r="D254" i="2"/>
  <c r="B254" i="2"/>
  <c r="A254" i="2"/>
  <c r="O253" i="2"/>
  <c r="M253" i="2"/>
  <c r="L253" i="2"/>
  <c r="K253" i="2" a="1"/>
  <c r="K253" i="2" s="1"/>
  <c r="N253" i="2" s="1"/>
  <c r="J253" i="2"/>
  <c r="H253" i="2"/>
  <c r="G253" i="2"/>
  <c r="F253" i="2"/>
  <c r="E253" i="2"/>
  <c r="D253" i="2"/>
  <c r="B253" i="2"/>
  <c r="A253" i="2"/>
  <c r="O252" i="2"/>
  <c r="M252" i="2"/>
  <c r="L252" i="2"/>
  <c r="K252" i="2" a="1"/>
  <c r="K252" i="2" s="1"/>
  <c r="N252" i="2" s="1"/>
  <c r="J252" i="2"/>
  <c r="H252" i="2"/>
  <c r="G252" i="2"/>
  <c r="F252" i="2"/>
  <c r="E252" i="2"/>
  <c r="D252" i="2"/>
  <c r="B252" i="2"/>
  <c r="A252" i="2"/>
  <c r="O251" i="2"/>
  <c r="M251" i="2"/>
  <c r="L251" i="2"/>
  <c r="K251" i="2" a="1"/>
  <c r="K251" i="2" s="1"/>
  <c r="N251" i="2" s="1"/>
  <c r="J251" i="2"/>
  <c r="H251" i="2"/>
  <c r="G251" i="2"/>
  <c r="F251" i="2"/>
  <c r="E251" i="2"/>
  <c r="D251" i="2"/>
  <c r="B251" i="2"/>
  <c r="A251" i="2"/>
  <c r="O250" i="2"/>
  <c r="M250" i="2"/>
  <c r="L250" i="2"/>
  <c r="K250" i="2" a="1"/>
  <c r="K250" i="2" s="1"/>
  <c r="N250" i="2" s="1"/>
  <c r="J250" i="2"/>
  <c r="H250" i="2"/>
  <c r="G250" i="2"/>
  <c r="F250" i="2"/>
  <c r="E250" i="2"/>
  <c r="D250" i="2"/>
  <c r="B250" i="2"/>
  <c r="A250" i="2"/>
  <c r="O249" i="2"/>
  <c r="M249" i="2"/>
  <c r="L249" i="2"/>
  <c r="K249" i="2" a="1"/>
  <c r="K249" i="2" s="1"/>
  <c r="N249" i="2" s="1"/>
  <c r="J249" i="2"/>
  <c r="H249" i="2"/>
  <c r="G249" i="2"/>
  <c r="F249" i="2"/>
  <c r="E249" i="2"/>
  <c r="D249" i="2"/>
  <c r="B249" i="2"/>
  <c r="A249" i="2"/>
  <c r="O248" i="2"/>
  <c r="M248" i="2"/>
  <c r="L248" i="2"/>
  <c r="K248" i="2" a="1"/>
  <c r="K248" i="2" s="1"/>
  <c r="N248" i="2" s="1"/>
  <c r="J248" i="2"/>
  <c r="H248" i="2"/>
  <c r="G248" i="2"/>
  <c r="F248" i="2"/>
  <c r="E248" i="2"/>
  <c r="D248" i="2"/>
  <c r="B248" i="2"/>
  <c r="A248" i="2"/>
  <c r="O247" i="2"/>
  <c r="M247" i="2"/>
  <c r="L247" i="2"/>
  <c r="K247" i="2" a="1"/>
  <c r="K247" i="2" s="1"/>
  <c r="N247" i="2" s="1"/>
  <c r="J247" i="2"/>
  <c r="H247" i="2"/>
  <c r="G247" i="2"/>
  <c r="F247" i="2"/>
  <c r="E247" i="2"/>
  <c r="D247" i="2"/>
  <c r="B247" i="2"/>
  <c r="A247" i="2"/>
  <c r="O246" i="2"/>
  <c r="M246" i="2"/>
  <c r="L246" i="2"/>
  <c r="K246" i="2" a="1"/>
  <c r="K246" i="2" s="1"/>
  <c r="N246" i="2" s="1"/>
  <c r="J246" i="2"/>
  <c r="H246" i="2"/>
  <c r="G246" i="2"/>
  <c r="F246" i="2"/>
  <c r="E246" i="2"/>
  <c r="D246" i="2"/>
  <c r="B246" i="2"/>
  <c r="A246" i="2"/>
  <c r="O245" i="2"/>
  <c r="M245" i="2"/>
  <c r="L245" i="2"/>
  <c r="K245" i="2" a="1"/>
  <c r="K245" i="2" s="1"/>
  <c r="N245" i="2" s="1"/>
  <c r="J245" i="2"/>
  <c r="H245" i="2"/>
  <c r="G245" i="2"/>
  <c r="F245" i="2"/>
  <c r="E245" i="2"/>
  <c r="D245" i="2"/>
  <c r="B245" i="2"/>
  <c r="A245" i="2"/>
  <c r="O244" i="2"/>
  <c r="M244" i="2"/>
  <c r="L244" i="2"/>
  <c r="K244" i="2" a="1"/>
  <c r="K244" i="2" s="1"/>
  <c r="N244" i="2" s="1"/>
  <c r="J244" i="2"/>
  <c r="H244" i="2"/>
  <c r="G244" i="2"/>
  <c r="F244" i="2"/>
  <c r="E244" i="2"/>
  <c r="D244" i="2"/>
  <c r="B244" i="2"/>
  <c r="A244" i="2"/>
  <c r="O243" i="2"/>
  <c r="M243" i="2"/>
  <c r="L243" i="2"/>
  <c r="K243" i="2" a="1"/>
  <c r="K243" i="2" s="1"/>
  <c r="N243" i="2" s="1"/>
  <c r="J243" i="2"/>
  <c r="H243" i="2"/>
  <c r="G243" i="2"/>
  <c r="F243" i="2"/>
  <c r="E243" i="2"/>
  <c r="D243" i="2"/>
  <c r="B243" i="2"/>
  <c r="A243" i="2"/>
  <c r="O242" i="2"/>
  <c r="M242" i="2"/>
  <c r="L242" i="2"/>
  <c r="K242" i="2" a="1"/>
  <c r="K242" i="2" s="1"/>
  <c r="N242" i="2" s="1"/>
  <c r="J242" i="2"/>
  <c r="H242" i="2"/>
  <c r="G242" i="2"/>
  <c r="F242" i="2"/>
  <c r="E242" i="2"/>
  <c r="D242" i="2"/>
  <c r="B242" i="2"/>
  <c r="A242" i="2"/>
  <c r="O241" i="2"/>
  <c r="M241" i="2"/>
  <c r="L241" i="2"/>
  <c r="K241" i="2" a="1"/>
  <c r="K241" i="2" s="1"/>
  <c r="N241" i="2" s="1"/>
  <c r="J241" i="2"/>
  <c r="H241" i="2"/>
  <c r="G241" i="2"/>
  <c r="F241" i="2"/>
  <c r="E241" i="2"/>
  <c r="D241" i="2"/>
  <c r="B241" i="2"/>
  <c r="A241" i="2"/>
  <c r="O240" i="2"/>
  <c r="M240" i="2"/>
  <c r="L240" i="2"/>
  <c r="K240" i="2" a="1"/>
  <c r="K240" i="2" s="1"/>
  <c r="N240" i="2" s="1"/>
  <c r="J240" i="2"/>
  <c r="H240" i="2"/>
  <c r="G240" i="2"/>
  <c r="F240" i="2"/>
  <c r="E240" i="2"/>
  <c r="D240" i="2"/>
  <c r="B240" i="2"/>
  <c r="A240" i="2"/>
  <c r="O239" i="2"/>
  <c r="M239" i="2"/>
  <c r="L239" i="2"/>
  <c r="K239" i="2" a="1"/>
  <c r="K239" i="2" s="1"/>
  <c r="N239" i="2" s="1"/>
  <c r="J239" i="2"/>
  <c r="H239" i="2"/>
  <c r="G239" i="2"/>
  <c r="F239" i="2"/>
  <c r="E239" i="2"/>
  <c r="D239" i="2"/>
  <c r="B239" i="2"/>
  <c r="A239" i="2"/>
  <c r="O238" i="2"/>
  <c r="M238" i="2"/>
  <c r="L238" i="2"/>
  <c r="K238" i="2" a="1"/>
  <c r="K238" i="2" s="1"/>
  <c r="N238" i="2" s="1"/>
  <c r="J238" i="2"/>
  <c r="H238" i="2"/>
  <c r="G238" i="2"/>
  <c r="F238" i="2"/>
  <c r="E238" i="2"/>
  <c r="D238" i="2"/>
  <c r="B238" i="2"/>
  <c r="A238" i="2"/>
  <c r="O237" i="2"/>
  <c r="M237" i="2"/>
  <c r="L237" i="2"/>
  <c r="K237" i="2" a="1"/>
  <c r="K237" i="2" s="1"/>
  <c r="N237" i="2" s="1"/>
  <c r="J237" i="2"/>
  <c r="H237" i="2"/>
  <c r="G237" i="2"/>
  <c r="F237" i="2"/>
  <c r="E237" i="2"/>
  <c r="D237" i="2"/>
  <c r="B237" i="2"/>
  <c r="A237" i="2"/>
  <c r="O236" i="2"/>
  <c r="M236" i="2"/>
  <c r="L236" i="2"/>
  <c r="K236" i="2" a="1"/>
  <c r="K236" i="2" s="1"/>
  <c r="N236" i="2" s="1"/>
  <c r="J236" i="2"/>
  <c r="H236" i="2"/>
  <c r="G236" i="2"/>
  <c r="F236" i="2"/>
  <c r="E236" i="2"/>
  <c r="D236" i="2"/>
  <c r="B236" i="2"/>
  <c r="A236" i="2"/>
  <c r="O235" i="2"/>
  <c r="M235" i="2"/>
  <c r="L235" i="2"/>
  <c r="K235" i="2" a="1"/>
  <c r="K235" i="2" s="1"/>
  <c r="N235" i="2" s="1"/>
  <c r="J235" i="2"/>
  <c r="H235" i="2"/>
  <c r="G235" i="2"/>
  <c r="F235" i="2"/>
  <c r="E235" i="2"/>
  <c r="D235" i="2"/>
  <c r="B235" i="2"/>
  <c r="A235" i="2"/>
  <c r="O234" i="2"/>
  <c r="M234" i="2"/>
  <c r="L234" i="2"/>
  <c r="K234" i="2" a="1"/>
  <c r="K234" i="2" s="1"/>
  <c r="N234" i="2" s="1"/>
  <c r="J234" i="2"/>
  <c r="H234" i="2"/>
  <c r="G234" i="2"/>
  <c r="F234" i="2"/>
  <c r="E234" i="2"/>
  <c r="D234" i="2"/>
  <c r="B234" i="2"/>
  <c r="A234" i="2"/>
  <c r="O233" i="2"/>
  <c r="M233" i="2"/>
  <c r="L233" i="2"/>
  <c r="K233" i="2" a="1"/>
  <c r="K233" i="2" s="1"/>
  <c r="N233" i="2" s="1"/>
  <c r="J233" i="2"/>
  <c r="H233" i="2"/>
  <c r="G233" i="2"/>
  <c r="F233" i="2"/>
  <c r="E233" i="2"/>
  <c r="D233" i="2"/>
  <c r="B233" i="2"/>
  <c r="A233" i="2"/>
  <c r="O232" i="2"/>
  <c r="M232" i="2"/>
  <c r="L232" i="2"/>
  <c r="K232" i="2" a="1"/>
  <c r="K232" i="2" s="1"/>
  <c r="N232" i="2" s="1"/>
  <c r="J232" i="2"/>
  <c r="H232" i="2"/>
  <c r="G232" i="2"/>
  <c r="F232" i="2"/>
  <c r="E232" i="2"/>
  <c r="D232" i="2"/>
  <c r="B232" i="2"/>
  <c r="A232" i="2"/>
  <c r="O231" i="2"/>
  <c r="M231" i="2"/>
  <c r="L231" i="2"/>
  <c r="K231" i="2" a="1"/>
  <c r="K231" i="2" s="1"/>
  <c r="N231" i="2" s="1"/>
  <c r="J231" i="2"/>
  <c r="H231" i="2"/>
  <c r="G231" i="2"/>
  <c r="F231" i="2"/>
  <c r="E231" i="2"/>
  <c r="D231" i="2"/>
  <c r="B231" i="2"/>
  <c r="A231" i="2"/>
  <c r="O230" i="2"/>
  <c r="M230" i="2"/>
  <c r="L230" i="2"/>
  <c r="K230" i="2" a="1"/>
  <c r="K230" i="2" s="1"/>
  <c r="N230" i="2" s="1"/>
  <c r="J230" i="2"/>
  <c r="H230" i="2"/>
  <c r="G230" i="2"/>
  <c r="F230" i="2"/>
  <c r="E230" i="2"/>
  <c r="D230" i="2"/>
  <c r="B230" i="2"/>
  <c r="A230" i="2"/>
  <c r="O229" i="2"/>
  <c r="M229" i="2"/>
  <c r="L229" i="2"/>
  <c r="K229" i="2" a="1"/>
  <c r="K229" i="2" s="1"/>
  <c r="N229" i="2" s="1"/>
  <c r="J229" i="2"/>
  <c r="H229" i="2"/>
  <c r="G229" i="2"/>
  <c r="F229" i="2"/>
  <c r="E229" i="2"/>
  <c r="D229" i="2"/>
  <c r="B229" i="2"/>
  <c r="A229" i="2"/>
  <c r="O228" i="2"/>
  <c r="M228" i="2"/>
  <c r="L228" i="2"/>
  <c r="K228" i="2" a="1"/>
  <c r="K228" i="2" s="1"/>
  <c r="N228" i="2" s="1"/>
  <c r="J228" i="2"/>
  <c r="H228" i="2"/>
  <c r="G228" i="2"/>
  <c r="F228" i="2"/>
  <c r="E228" i="2"/>
  <c r="D228" i="2"/>
  <c r="B228" i="2"/>
  <c r="A228" i="2"/>
  <c r="O227" i="2"/>
  <c r="M227" i="2"/>
  <c r="L227" i="2"/>
  <c r="K227" i="2" a="1"/>
  <c r="K227" i="2" s="1"/>
  <c r="N227" i="2" s="1"/>
  <c r="J227" i="2"/>
  <c r="H227" i="2"/>
  <c r="G227" i="2"/>
  <c r="F227" i="2"/>
  <c r="E227" i="2"/>
  <c r="D227" i="2"/>
  <c r="B227" i="2"/>
  <c r="A227" i="2"/>
  <c r="O226" i="2"/>
  <c r="M226" i="2"/>
  <c r="L226" i="2"/>
  <c r="K226" i="2" a="1"/>
  <c r="K226" i="2" s="1"/>
  <c r="N226" i="2" s="1"/>
  <c r="J226" i="2"/>
  <c r="H226" i="2"/>
  <c r="G226" i="2"/>
  <c r="F226" i="2"/>
  <c r="E226" i="2"/>
  <c r="D226" i="2"/>
  <c r="B226" i="2"/>
  <c r="A226" i="2"/>
  <c r="O225" i="2"/>
  <c r="M225" i="2"/>
  <c r="L225" i="2"/>
  <c r="K225" i="2" a="1"/>
  <c r="K225" i="2" s="1"/>
  <c r="N225" i="2" s="1"/>
  <c r="J225" i="2"/>
  <c r="H225" i="2"/>
  <c r="G225" i="2"/>
  <c r="F225" i="2"/>
  <c r="E225" i="2"/>
  <c r="D225" i="2"/>
  <c r="B225" i="2"/>
  <c r="A225" i="2"/>
  <c r="O224" i="2"/>
  <c r="M224" i="2"/>
  <c r="L224" i="2"/>
  <c r="K224" i="2" a="1"/>
  <c r="K224" i="2" s="1"/>
  <c r="N224" i="2" s="1"/>
  <c r="J224" i="2"/>
  <c r="H224" i="2"/>
  <c r="G224" i="2"/>
  <c r="F224" i="2"/>
  <c r="E224" i="2"/>
  <c r="D224" i="2"/>
  <c r="B224" i="2"/>
  <c r="A224" i="2"/>
  <c r="O223" i="2"/>
  <c r="M223" i="2"/>
  <c r="L223" i="2"/>
  <c r="K223" i="2" a="1"/>
  <c r="K223" i="2" s="1"/>
  <c r="N223" i="2" s="1"/>
  <c r="J223" i="2"/>
  <c r="H223" i="2"/>
  <c r="G223" i="2"/>
  <c r="F223" i="2"/>
  <c r="E223" i="2"/>
  <c r="D223" i="2"/>
  <c r="B223" i="2"/>
  <c r="A223" i="2"/>
  <c r="O222" i="2"/>
  <c r="M222" i="2"/>
  <c r="L222" i="2"/>
  <c r="K222" i="2" a="1"/>
  <c r="K222" i="2" s="1"/>
  <c r="N222" i="2" s="1"/>
  <c r="J222" i="2"/>
  <c r="H222" i="2"/>
  <c r="G222" i="2"/>
  <c r="F222" i="2"/>
  <c r="E222" i="2"/>
  <c r="D222" i="2"/>
  <c r="B222" i="2"/>
  <c r="A222" i="2"/>
  <c r="O221" i="2"/>
  <c r="M221" i="2"/>
  <c r="L221" i="2"/>
  <c r="K221" i="2" a="1"/>
  <c r="K221" i="2" s="1"/>
  <c r="N221" i="2" s="1"/>
  <c r="J221" i="2"/>
  <c r="H221" i="2"/>
  <c r="G221" i="2"/>
  <c r="F221" i="2"/>
  <c r="E221" i="2"/>
  <c r="D221" i="2"/>
  <c r="B221" i="2"/>
  <c r="A221" i="2"/>
  <c r="O220" i="2"/>
  <c r="M220" i="2"/>
  <c r="L220" i="2"/>
  <c r="K220" i="2" a="1"/>
  <c r="K220" i="2" s="1"/>
  <c r="N220" i="2" s="1"/>
  <c r="J220" i="2"/>
  <c r="H220" i="2"/>
  <c r="G220" i="2"/>
  <c r="F220" i="2"/>
  <c r="E220" i="2"/>
  <c r="D220" i="2"/>
  <c r="B220" i="2"/>
  <c r="A220" i="2"/>
  <c r="O219" i="2"/>
  <c r="M219" i="2"/>
  <c r="L219" i="2"/>
  <c r="K219" i="2" a="1"/>
  <c r="K219" i="2" s="1"/>
  <c r="N219" i="2" s="1"/>
  <c r="J219" i="2"/>
  <c r="H219" i="2"/>
  <c r="G219" i="2"/>
  <c r="F219" i="2"/>
  <c r="E219" i="2"/>
  <c r="D219" i="2"/>
  <c r="B219" i="2"/>
  <c r="A219" i="2"/>
  <c r="O218" i="2"/>
  <c r="M218" i="2"/>
  <c r="L218" i="2"/>
  <c r="K218" i="2" a="1"/>
  <c r="K218" i="2" s="1"/>
  <c r="N218" i="2" s="1"/>
  <c r="J218" i="2"/>
  <c r="H218" i="2"/>
  <c r="G218" i="2"/>
  <c r="F218" i="2"/>
  <c r="E218" i="2"/>
  <c r="D218" i="2"/>
  <c r="B218" i="2"/>
  <c r="A218" i="2"/>
  <c r="O217" i="2"/>
  <c r="M217" i="2"/>
  <c r="L217" i="2"/>
  <c r="K217" i="2" a="1"/>
  <c r="K217" i="2" s="1"/>
  <c r="N217" i="2" s="1"/>
  <c r="J217" i="2"/>
  <c r="H217" i="2"/>
  <c r="G217" i="2"/>
  <c r="F217" i="2"/>
  <c r="E217" i="2"/>
  <c r="D217" i="2"/>
  <c r="B217" i="2"/>
  <c r="A217" i="2"/>
  <c r="O216" i="2"/>
  <c r="M216" i="2"/>
  <c r="L216" i="2"/>
  <c r="K216" i="2" a="1"/>
  <c r="K216" i="2" s="1"/>
  <c r="N216" i="2" s="1"/>
  <c r="J216" i="2"/>
  <c r="H216" i="2"/>
  <c r="G216" i="2"/>
  <c r="F216" i="2"/>
  <c r="E216" i="2"/>
  <c r="D216" i="2"/>
  <c r="B216" i="2"/>
  <c r="A216" i="2"/>
  <c r="O215" i="2"/>
  <c r="M215" i="2"/>
  <c r="L215" i="2"/>
  <c r="K215" i="2" a="1"/>
  <c r="K215" i="2" s="1"/>
  <c r="N215" i="2" s="1"/>
  <c r="J215" i="2"/>
  <c r="H215" i="2"/>
  <c r="G215" i="2"/>
  <c r="F215" i="2"/>
  <c r="E215" i="2"/>
  <c r="D215" i="2"/>
  <c r="B215" i="2"/>
  <c r="A215" i="2"/>
  <c r="O214" i="2"/>
  <c r="M214" i="2"/>
  <c r="L214" i="2"/>
  <c r="K214" i="2" a="1"/>
  <c r="K214" i="2" s="1"/>
  <c r="N214" i="2" s="1"/>
  <c r="J214" i="2"/>
  <c r="H214" i="2"/>
  <c r="G214" i="2"/>
  <c r="F214" i="2"/>
  <c r="E214" i="2"/>
  <c r="D214" i="2"/>
  <c r="B214" i="2"/>
  <c r="A214" i="2"/>
  <c r="O213" i="2"/>
  <c r="M213" i="2"/>
  <c r="L213" i="2"/>
  <c r="K213" i="2" a="1"/>
  <c r="K213" i="2" s="1"/>
  <c r="N213" i="2" s="1"/>
  <c r="J213" i="2"/>
  <c r="H213" i="2"/>
  <c r="G213" i="2"/>
  <c r="F213" i="2"/>
  <c r="E213" i="2"/>
  <c r="D213" i="2"/>
  <c r="B213" i="2"/>
  <c r="A213" i="2"/>
  <c r="O212" i="2"/>
  <c r="M212" i="2"/>
  <c r="L212" i="2"/>
  <c r="K212" i="2" a="1"/>
  <c r="K212" i="2" s="1"/>
  <c r="N212" i="2" s="1"/>
  <c r="J212" i="2"/>
  <c r="H212" i="2"/>
  <c r="G212" i="2"/>
  <c r="F212" i="2"/>
  <c r="E212" i="2"/>
  <c r="D212" i="2"/>
  <c r="B212" i="2"/>
  <c r="A212" i="2"/>
  <c r="O211" i="2"/>
  <c r="M211" i="2"/>
  <c r="L211" i="2"/>
  <c r="K211" i="2" a="1"/>
  <c r="K211" i="2" s="1"/>
  <c r="N211" i="2" s="1"/>
  <c r="J211" i="2"/>
  <c r="H211" i="2"/>
  <c r="G211" i="2"/>
  <c r="F211" i="2"/>
  <c r="E211" i="2"/>
  <c r="D211" i="2"/>
  <c r="B211" i="2"/>
  <c r="A211" i="2"/>
  <c r="O210" i="2"/>
  <c r="M210" i="2"/>
  <c r="L210" i="2"/>
  <c r="K210" i="2" a="1"/>
  <c r="K210" i="2" s="1"/>
  <c r="N210" i="2" s="1"/>
  <c r="J210" i="2"/>
  <c r="H210" i="2"/>
  <c r="G210" i="2"/>
  <c r="F210" i="2"/>
  <c r="E210" i="2"/>
  <c r="D210" i="2"/>
  <c r="B210" i="2"/>
  <c r="A210" i="2"/>
  <c r="O209" i="2"/>
  <c r="M209" i="2"/>
  <c r="L209" i="2"/>
  <c r="K209" i="2" a="1"/>
  <c r="K209" i="2" s="1"/>
  <c r="N209" i="2" s="1"/>
  <c r="J209" i="2"/>
  <c r="H209" i="2"/>
  <c r="G209" i="2"/>
  <c r="F209" i="2"/>
  <c r="E209" i="2"/>
  <c r="D209" i="2"/>
  <c r="B209" i="2"/>
  <c r="A209" i="2"/>
  <c r="O208" i="2"/>
  <c r="M208" i="2"/>
  <c r="L208" i="2"/>
  <c r="K208" i="2" a="1"/>
  <c r="K208" i="2" s="1"/>
  <c r="N208" i="2" s="1"/>
  <c r="J208" i="2"/>
  <c r="H208" i="2"/>
  <c r="G208" i="2"/>
  <c r="F208" i="2"/>
  <c r="E208" i="2"/>
  <c r="D208" i="2"/>
  <c r="B208" i="2"/>
  <c r="A208" i="2"/>
  <c r="O207" i="2"/>
  <c r="M207" i="2"/>
  <c r="L207" i="2"/>
  <c r="K207" i="2" a="1"/>
  <c r="K207" i="2" s="1"/>
  <c r="N207" i="2" s="1"/>
  <c r="J207" i="2"/>
  <c r="H207" i="2"/>
  <c r="G207" i="2"/>
  <c r="F207" i="2"/>
  <c r="E207" i="2"/>
  <c r="D207" i="2"/>
  <c r="B207" i="2"/>
  <c r="A207" i="2"/>
  <c r="L506" i="5"/>
  <c r="K506" i="5"/>
  <c r="J506" i="5"/>
  <c r="I506" i="5"/>
  <c r="H506" i="5"/>
  <c r="D506" i="5"/>
  <c r="C506" i="5"/>
  <c r="B506" i="5"/>
  <c r="A506" i="5"/>
  <c r="M506" i="5" s="1"/>
  <c r="M505" i="5"/>
  <c r="L505" i="5"/>
  <c r="K505" i="5"/>
  <c r="I505" i="5"/>
  <c r="A505" i="5"/>
  <c r="L504" i="5"/>
  <c r="J504" i="5"/>
  <c r="I504" i="5"/>
  <c r="F504" i="5"/>
  <c r="D504" i="5"/>
  <c r="B504" i="5"/>
  <c r="A504" i="5"/>
  <c r="K504" i="5" s="1"/>
  <c r="L503" i="5"/>
  <c r="I503" i="5"/>
  <c r="G503" i="5"/>
  <c r="F503" i="5"/>
  <c r="C503" i="5"/>
  <c r="A503" i="5"/>
  <c r="L502" i="5"/>
  <c r="I502" i="5"/>
  <c r="F502" i="5"/>
  <c r="D502" i="5"/>
  <c r="B502" i="5"/>
  <c r="A502" i="5"/>
  <c r="M502" i="5" s="1"/>
  <c r="I501" i="5"/>
  <c r="H501" i="5"/>
  <c r="G501" i="5"/>
  <c r="E501" i="5"/>
  <c r="D501" i="5"/>
  <c r="B501" i="5"/>
  <c r="A501" i="5"/>
  <c r="J500" i="5"/>
  <c r="I500" i="5"/>
  <c r="H500" i="5"/>
  <c r="F500" i="5"/>
  <c r="E500" i="5"/>
  <c r="D500" i="5"/>
  <c r="C500" i="5"/>
  <c r="B500" i="5"/>
  <c r="A500" i="5"/>
  <c r="G500" i="5" s="1"/>
  <c r="K499" i="5"/>
  <c r="J499" i="5"/>
  <c r="I499" i="5"/>
  <c r="G499" i="5"/>
  <c r="F499" i="5"/>
  <c r="E499" i="5"/>
  <c r="D499" i="5"/>
  <c r="C499" i="5"/>
  <c r="B499" i="5"/>
  <c r="A499" i="5"/>
  <c r="H499" i="5" s="1"/>
  <c r="L498" i="5"/>
  <c r="K498" i="5"/>
  <c r="J498" i="5"/>
  <c r="I498" i="5"/>
  <c r="H498" i="5"/>
  <c r="G498" i="5"/>
  <c r="F498" i="5"/>
  <c r="E498" i="5"/>
  <c r="D498" i="5"/>
  <c r="C498" i="5"/>
  <c r="B498" i="5"/>
  <c r="A498" i="5"/>
  <c r="M498" i="5" s="1"/>
  <c r="M497" i="5"/>
  <c r="L497" i="5"/>
  <c r="I497" i="5"/>
  <c r="H497" i="5"/>
  <c r="G497" i="5"/>
  <c r="F497" i="5"/>
  <c r="E497" i="5"/>
  <c r="A497" i="5"/>
  <c r="K497" i="5" s="1"/>
  <c r="M496" i="5"/>
  <c r="I496" i="5"/>
  <c r="H496" i="5"/>
  <c r="A496" i="5"/>
  <c r="M495" i="5"/>
  <c r="K495" i="5"/>
  <c r="J495" i="5"/>
  <c r="I495" i="5"/>
  <c r="H495" i="5"/>
  <c r="G495" i="5"/>
  <c r="C495" i="5"/>
  <c r="B495" i="5"/>
  <c r="A495" i="5"/>
  <c r="M494" i="5"/>
  <c r="L494" i="5"/>
  <c r="K494" i="5"/>
  <c r="I494" i="5"/>
  <c r="D494" i="5"/>
  <c r="C494" i="5"/>
  <c r="B494" i="5"/>
  <c r="A494" i="5"/>
  <c r="K493" i="5"/>
  <c r="J493" i="5"/>
  <c r="I493" i="5"/>
  <c r="E493" i="5"/>
  <c r="D493" i="5"/>
  <c r="A493" i="5"/>
  <c r="M492" i="5"/>
  <c r="L492" i="5"/>
  <c r="I492" i="5"/>
  <c r="E492" i="5"/>
  <c r="C492" i="5"/>
  <c r="A492" i="5"/>
  <c r="M491" i="5"/>
  <c r="L491" i="5"/>
  <c r="K491" i="5"/>
  <c r="I491" i="5"/>
  <c r="F491" i="5"/>
  <c r="E491" i="5"/>
  <c r="D491" i="5"/>
  <c r="C491" i="5"/>
  <c r="B491" i="5"/>
  <c r="A491" i="5"/>
  <c r="G491" i="5" s="1"/>
  <c r="M490" i="5"/>
  <c r="L490" i="5"/>
  <c r="I490" i="5"/>
  <c r="H490" i="5"/>
  <c r="G490" i="5"/>
  <c r="E490" i="5"/>
  <c r="D490" i="5"/>
  <c r="C490" i="5"/>
  <c r="B490" i="5"/>
  <c r="A490" i="5"/>
  <c r="I489" i="5"/>
  <c r="G489" i="5"/>
  <c r="F489" i="5"/>
  <c r="E489" i="5"/>
  <c r="B489" i="5"/>
  <c r="A489" i="5"/>
  <c r="J488" i="5"/>
  <c r="I488" i="5"/>
  <c r="H488" i="5"/>
  <c r="G488" i="5"/>
  <c r="F488" i="5"/>
  <c r="E488" i="5"/>
  <c r="D488" i="5"/>
  <c r="C488" i="5"/>
  <c r="B488" i="5"/>
  <c r="A488" i="5"/>
  <c r="M488" i="5" s="1"/>
  <c r="K487" i="5"/>
  <c r="J487" i="5"/>
  <c r="I487" i="5"/>
  <c r="H487" i="5"/>
  <c r="G487" i="5"/>
  <c r="F487" i="5"/>
  <c r="E487" i="5"/>
  <c r="D487" i="5"/>
  <c r="C487" i="5"/>
  <c r="B487" i="5"/>
  <c r="A487" i="5"/>
  <c r="M487" i="5" s="1"/>
  <c r="L486" i="5"/>
  <c r="K486" i="5"/>
  <c r="J486" i="5"/>
  <c r="I486" i="5"/>
  <c r="H486" i="5"/>
  <c r="G486" i="5"/>
  <c r="F486" i="5"/>
  <c r="E486" i="5"/>
  <c r="D486" i="5"/>
  <c r="C486" i="5"/>
  <c r="B486" i="5"/>
  <c r="A486" i="5"/>
  <c r="M486" i="5" s="1"/>
  <c r="I485" i="5"/>
  <c r="A485" i="5"/>
  <c r="I484" i="5"/>
  <c r="A484" i="5"/>
  <c r="M483" i="5"/>
  <c r="L483" i="5"/>
  <c r="K483" i="5"/>
  <c r="I483" i="5"/>
  <c r="H483" i="5"/>
  <c r="G483" i="5"/>
  <c r="C483" i="5"/>
  <c r="B483" i="5"/>
  <c r="A483" i="5"/>
  <c r="J483" i="5" s="1"/>
  <c r="K482" i="5"/>
  <c r="I482" i="5"/>
  <c r="A482" i="5"/>
  <c r="M481" i="5"/>
  <c r="K481" i="5"/>
  <c r="J481" i="5"/>
  <c r="I481" i="5"/>
  <c r="E481" i="5"/>
  <c r="D481" i="5"/>
  <c r="B481" i="5"/>
  <c r="A481" i="5"/>
  <c r="I480" i="5"/>
  <c r="A480" i="5"/>
  <c r="M479" i="5"/>
  <c r="L479" i="5"/>
  <c r="K479" i="5"/>
  <c r="I479" i="5"/>
  <c r="G479" i="5"/>
  <c r="F479" i="5"/>
  <c r="E479" i="5"/>
  <c r="D479" i="5"/>
  <c r="C479" i="5"/>
  <c r="B479" i="5"/>
  <c r="A479" i="5"/>
  <c r="M478" i="5"/>
  <c r="L478" i="5"/>
  <c r="I478" i="5"/>
  <c r="G478" i="5"/>
  <c r="E478" i="5"/>
  <c r="D478" i="5"/>
  <c r="C478" i="5"/>
  <c r="B478" i="5"/>
  <c r="A478" i="5"/>
  <c r="H478" i="5" s="1"/>
  <c r="I477" i="5"/>
  <c r="F477" i="5"/>
  <c r="E477" i="5"/>
  <c r="B477" i="5"/>
  <c r="A477" i="5"/>
  <c r="L476" i="5"/>
  <c r="J476" i="5"/>
  <c r="I476" i="5"/>
  <c r="H476" i="5"/>
  <c r="G476" i="5"/>
  <c r="F476" i="5"/>
  <c r="E476" i="5"/>
  <c r="D476" i="5"/>
  <c r="C476" i="5"/>
  <c r="B476" i="5"/>
  <c r="A476" i="5"/>
  <c r="M476" i="5" s="1"/>
  <c r="K475" i="5"/>
  <c r="J475" i="5"/>
  <c r="I475" i="5"/>
  <c r="H475" i="5"/>
  <c r="G475" i="5"/>
  <c r="F475" i="5"/>
  <c r="E475" i="5"/>
  <c r="D475" i="5"/>
  <c r="C475" i="5"/>
  <c r="A475" i="5"/>
  <c r="B475" i="5" s="1"/>
  <c r="L474" i="5"/>
  <c r="K474" i="5"/>
  <c r="J474" i="5"/>
  <c r="I474" i="5"/>
  <c r="H474" i="5"/>
  <c r="G474" i="5"/>
  <c r="F474" i="5"/>
  <c r="E474" i="5"/>
  <c r="D474" i="5"/>
  <c r="C474" i="5"/>
  <c r="B474" i="5"/>
  <c r="A474" i="5"/>
  <c r="M474" i="5" s="1"/>
  <c r="L473" i="5"/>
  <c r="K473" i="5"/>
  <c r="I473" i="5"/>
  <c r="A473" i="5"/>
  <c r="M472" i="5"/>
  <c r="J472" i="5"/>
  <c r="I472" i="5"/>
  <c r="A472" i="5"/>
  <c r="M471" i="5"/>
  <c r="L471" i="5"/>
  <c r="K471" i="5"/>
  <c r="J471" i="5"/>
  <c r="I471" i="5"/>
  <c r="H471" i="5"/>
  <c r="G471" i="5"/>
  <c r="C471" i="5"/>
  <c r="B471" i="5"/>
  <c r="A471" i="5"/>
  <c r="M470" i="5"/>
  <c r="L470" i="5"/>
  <c r="K470" i="5"/>
  <c r="I470" i="5"/>
  <c r="D470" i="5"/>
  <c r="C470" i="5"/>
  <c r="B470" i="5"/>
  <c r="A470" i="5"/>
  <c r="K469" i="5"/>
  <c r="I469" i="5"/>
  <c r="A469" i="5"/>
  <c r="M468" i="5"/>
  <c r="I468" i="5"/>
  <c r="E468" i="5"/>
  <c r="A468" i="5"/>
  <c r="M467" i="5"/>
  <c r="L467" i="5"/>
  <c r="K467" i="5"/>
  <c r="I467" i="5"/>
  <c r="F467" i="5"/>
  <c r="E467" i="5"/>
  <c r="D467" i="5"/>
  <c r="C467" i="5"/>
  <c r="B467" i="5"/>
  <c r="A467" i="5"/>
  <c r="G467" i="5" s="1"/>
  <c r="M466" i="5"/>
  <c r="L466" i="5"/>
  <c r="I466" i="5"/>
  <c r="H466" i="5"/>
  <c r="G466" i="5"/>
  <c r="E466" i="5"/>
  <c r="D466" i="5"/>
  <c r="C466" i="5"/>
  <c r="B466" i="5"/>
  <c r="A466" i="5"/>
  <c r="I465" i="5"/>
  <c r="G465" i="5"/>
  <c r="F465" i="5"/>
  <c r="E465" i="5"/>
  <c r="A465" i="5"/>
  <c r="L464" i="5"/>
  <c r="J464" i="5"/>
  <c r="I464" i="5"/>
  <c r="H464" i="5"/>
  <c r="G464" i="5"/>
  <c r="F464" i="5"/>
  <c r="E464" i="5"/>
  <c r="D464" i="5"/>
  <c r="C464" i="5"/>
  <c r="B464" i="5"/>
  <c r="A464" i="5"/>
  <c r="M464" i="5" s="1"/>
  <c r="K463" i="5"/>
  <c r="J463" i="5"/>
  <c r="I463" i="5"/>
  <c r="H463" i="5"/>
  <c r="G463" i="5"/>
  <c r="F463" i="5"/>
  <c r="E463" i="5"/>
  <c r="D463" i="5"/>
  <c r="C463" i="5"/>
  <c r="A463" i="5"/>
  <c r="B463" i="5" s="1"/>
  <c r="L462" i="5"/>
  <c r="K462" i="5"/>
  <c r="J462" i="5"/>
  <c r="I462" i="5"/>
  <c r="H462" i="5"/>
  <c r="G462" i="5"/>
  <c r="F462" i="5"/>
  <c r="E462" i="5"/>
  <c r="D462" i="5"/>
  <c r="C462" i="5"/>
  <c r="B462" i="5"/>
  <c r="A462" i="5"/>
  <c r="M462" i="5" s="1"/>
  <c r="L461" i="5"/>
  <c r="J461" i="5"/>
  <c r="I461" i="5"/>
  <c r="H461" i="5"/>
  <c r="F461" i="5"/>
  <c r="E461" i="5"/>
  <c r="A461" i="5"/>
  <c r="K461" i="5" s="1"/>
  <c r="M460" i="5"/>
  <c r="K460" i="5"/>
  <c r="J460" i="5"/>
  <c r="I460" i="5"/>
  <c r="H460" i="5"/>
  <c r="G460" i="5"/>
  <c r="F460" i="5"/>
  <c r="B460" i="5"/>
  <c r="A460" i="5"/>
  <c r="M459" i="5"/>
  <c r="L459" i="5"/>
  <c r="I459" i="5"/>
  <c r="A459" i="5"/>
  <c r="M458" i="5"/>
  <c r="L458" i="5"/>
  <c r="J458" i="5"/>
  <c r="I458" i="5"/>
  <c r="D458" i="5"/>
  <c r="C458" i="5"/>
  <c r="B458" i="5"/>
  <c r="A458" i="5"/>
  <c r="K458" i="5" s="1"/>
  <c r="L457" i="5"/>
  <c r="K457" i="5"/>
  <c r="J457" i="5"/>
  <c r="I457" i="5"/>
  <c r="D457" i="5"/>
  <c r="A457" i="5"/>
  <c r="I456" i="5"/>
  <c r="A456" i="5"/>
  <c r="M455" i="5"/>
  <c r="L455" i="5"/>
  <c r="K455" i="5"/>
  <c r="I455" i="5"/>
  <c r="G455" i="5"/>
  <c r="F455" i="5"/>
  <c r="E455" i="5"/>
  <c r="D455" i="5"/>
  <c r="C455" i="5"/>
  <c r="B455" i="5"/>
  <c r="A455" i="5"/>
  <c r="M454" i="5"/>
  <c r="L454" i="5"/>
  <c r="I454" i="5"/>
  <c r="H454" i="5"/>
  <c r="G454" i="5"/>
  <c r="E454" i="5"/>
  <c r="D454" i="5"/>
  <c r="C454" i="5"/>
  <c r="B454" i="5"/>
  <c r="A454" i="5"/>
  <c r="I453" i="5"/>
  <c r="H453" i="5"/>
  <c r="G453" i="5"/>
  <c r="F453" i="5"/>
  <c r="E453" i="5"/>
  <c r="D453" i="5"/>
  <c r="A453" i="5"/>
  <c r="L452" i="5"/>
  <c r="J452" i="5"/>
  <c r="I452" i="5"/>
  <c r="H452" i="5"/>
  <c r="G452" i="5"/>
  <c r="F452" i="5"/>
  <c r="E452" i="5"/>
  <c r="D452" i="5"/>
  <c r="C452" i="5"/>
  <c r="B452" i="5"/>
  <c r="A452" i="5"/>
  <c r="M452" i="5" s="1"/>
  <c r="K451" i="5"/>
  <c r="J451" i="5"/>
  <c r="I451" i="5"/>
  <c r="H451" i="5"/>
  <c r="G451" i="5"/>
  <c r="F451" i="5"/>
  <c r="E451" i="5"/>
  <c r="D451" i="5"/>
  <c r="C451" i="5"/>
  <c r="A451" i="5"/>
  <c r="B451" i="5" s="1"/>
  <c r="L450" i="5"/>
  <c r="K450" i="5"/>
  <c r="J450" i="5"/>
  <c r="I450" i="5"/>
  <c r="H450" i="5"/>
  <c r="G450" i="5"/>
  <c r="F450" i="5"/>
  <c r="E450" i="5"/>
  <c r="D450" i="5"/>
  <c r="C450" i="5"/>
  <c r="B450" i="5"/>
  <c r="A450" i="5"/>
  <c r="M450" i="5" s="1"/>
  <c r="L449" i="5"/>
  <c r="K449" i="5"/>
  <c r="J449" i="5"/>
  <c r="I449" i="5"/>
  <c r="G449" i="5"/>
  <c r="E449" i="5"/>
  <c r="A449" i="5"/>
  <c r="L448" i="5"/>
  <c r="K448" i="5"/>
  <c r="I448" i="5"/>
  <c r="H448" i="5"/>
  <c r="G448" i="5"/>
  <c r="A448" i="5"/>
  <c r="M447" i="5"/>
  <c r="L447" i="5"/>
  <c r="K447" i="5"/>
  <c r="J447" i="5"/>
  <c r="I447" i="5"/>
  <c r="H447" i="5"/>
  <c r="G447" i="5"/>
  <c r="C447" i="5"/>
  <c r="B447" i="5"/>
  <c r="A447" i="5"/>
  <c r="L446" i="5"/>
  <c r="J446" i="5"/>
  <c r="I446" i="5"/>
  <c r="H446" i="5"/>
  <c r="C446" i="5"/>
  <c r="A446" i="5"/>
  <c r="M446" i="5" s="1"/>
  <c r="K445" i="5"/>
  <c r="I445" i="5"/>
  <c r="A445" i="5"/>
  <c r="M444" i="5"/>
  <c r="I444" i="5"/>
  <c r="A444" i="5"/>
  <c r="M443" i="5"/>
  <c r="L443" i="5"/>
  <c r="K443" i="5"/>
  <c r="I443" i="5"/>
  <c r="F443" i="5"/>
  <c r="E443" i="5"/>
  <c r="D443" i="5"/>
  <c r="C443" i="5"/>
  <c r="B443" i="5"/>
  <c r="A443" i="5"/>
  <c r="M442" i="5"/>
  <c r="L442" i="5"/>
  <c r="I442" i="5"/>
  <c r="H442" i="5"/>
  <c r="C442" i="5"/>
  <c r="A442" i="5"/>
  <c r="M441" i="5"/>
  <c r="I441" i="5"/>
  <c r="F441" i="5"/>
  <c r="E441" i="5"/>
  <c r="C441" i="5"/>
  <c r="A441" i="5"/>
  <c r="L440" i="5"/>
  <c r="J440" i="5"/>
  <c r="I440" i="5"/>
  <c r="H440" i="5"/>
  <c r="G440" i="5"/>
  <c r="F440" i="5"/>
  <c r="E440" i="5"/>
  <c r="D440" i="5"/>
  <c r="C440" i="5"/>
  <c r="B440" i="5"/>
  <c r="A440" i="5"/>
  <c r="M440" i="5" s="1"/>
  <c r="K439" i="5"/>
  <c r="J439" i="5"/>
  <c r="I439" i="5"/>
  <c r="H439" i="5"/>
  <c r="G439" i="5"/>
  <c r="F439" i="5"/>
  <c r="E439" i="5"/>
  <c r="D439" i="5"/>
  <c r="C439" i="5"/>
  <c r="A439" i="5"/>
  <c r="B439" i="5" s="1"/>
  <c r="L438" i="5"/>
  <c r="K438" i="5"/>
  <c r="J438" i="5"/>
  <c r="I438" i="5"/>
  <c r="H438" i="5"/>
  <c r="G438" i="5"/>
  <c r="F438" i="5"/>
  <c r="E438" i="5"/>
  <c r="D438" i="5"/>
  <c r="C438" i="5"/>
  <c r="B438" i="5"/>
  <c r="A438" i="5"/>
  <c r="M438" i="5" s="1"/>
  <c r="M437" i="5"/>
  <c r="K437" i="5"/>
  <c r="I437" i="5"/>
  <c r="A437" i="5"/>
  <c r="M436" i="5"/>
  <c r="K436" i="5"/>
  <c r="J436" i="5"/>
  <c r="I436" i="5"/>
  <c r="H436" i="5"/>
  <c r="G436" i="5"/>
  <c r="F436" i="5"/>
  <c r="B436" i="5"/>
  <c r="A436" i="5"/>
  <c r="K435" i="5"/>
  <c r="I435" i="5"/>
  <c r="H435" i="5"/>
  <c r="G435" i="5"/>
  <c r="B435" i="5"/>
  <c r="A435" i="5"/>
  <c r="M434" i="5"/>
  <c r="L434" i="5"/>
  <c r="K434" i="5"/>
  <c r="I434" i="5"/>
  <c r="D434" i="5"/>
  <c r="A434" i="5"/>
  <c r="L433" i="5"/>
  <c r="K433" i="5"/>
  <c r="J433" i="5"/>
  <c r="I433" i="5"/>
  <c r="B433" i="5"/>
  <c r="A433" i="5"/>
  <c r="J432" i="5"/>
  <c r="I432" i="5"/>
  <c r="F432" i="5"/>
  <c r="E432" i="5"/>
  <c r="A432" i="5"/>
  <c r="M431" i="5"/>
  <c r="L431" i="5"/>
  <c r="K431" i="5"/>
  <c r="I431" i="5"/>
  <c r="G431" i="5"/>
  <c r="F431" i="5"/>
  <c r="E431" i="5"/>
  <c r="D431" i="5"/>
  <c r="B431" i="5"/>
  <c r="A431" i="5"/>
  <c r="M430" i="5"/>
  <c r="L430" i="5"/>
  <c r="J430" i="5"/>
  <c r="I430" i="5"/>
  <c r="H430" i="5"/>
  <c r="F430" i="5"/>
  <c r="D430" i="5"/>
  <c r="B430" i="5"/>
  <c r="A430" i="5"/>
  <c r="I429" i="5"/>
  <c r="H429" i="5"/>
  <c r="G429" i="5"/>
  <c r="A429" i="5"/>
  <c r="L428" i="5"/>
  <c r="J428" i="5"/>
  <c r="I428" i="5"/>
  <c r="H428" i="5"/>
  <c r="G428" i="5"/>
  <c r="F428" i="5"/>
  <c r="E428" i="5"/>
  <c r="D428" i="5"/>
  <c r="C428" i="5"/>
  <c r="B428" i="5"/>
  <c r="A428" i="5"/>
  <c r="M428" i="5" s="1"/>
  <c r="M427" i="5"/>
  <c r="K427" i="5"/>
  <c r="J427" i="5"/>
  <c r="I427" i="5"/>
  <c r="H427" i="5"/>
  <c r="G427" i="5"/>
  <c r="F427" i="5"/>
  <c r="E427" i="5"/>
  <c r="D427" i="5"/>
  <c r="C427" i="5"/>
  <c r="B427" i="5"/>
  <c r="A427" i="5"/>
  <c r="L427" i="5" s="1"/>
  <c r="L426" i="5"/>
  <c r="K426" i="5"/>
  <c r="J426" i="5"/>
  <c r="I426" i="5"/>
  <c r="H426" i="5"/>
  <c r="G426" i="5"/>
  <c r="F426" i="5"/>
  <c r="E426" i="5"/>
  <c r="D426" i="5"/>
  <c r="C426" i="5"/>
  <c r="B426" i="5"/>
  <c r="A426" i="5"/>
  <c r="M426" i="5" s="1"/>
  <c r="M425" i="5"/>
  <c r="L425" i="5"/>
  <c r="K425" i="5"/>
  <c r="J425" i="5"/>
  <c r="I425" i="5"/>
  <c r="H425" i="5"/>
  <c r="G425" i="5"/>
  <c r="F425" i="5"/>
  <c r="E425" i="5"/>
  <c r="D425" i="5"/>
  <c r="C425" i="5"/>
  <c r="A425" i="5"/>
  <c r="B425" i="5" s="1"/>
  <c r="M424" i="5"/>
  <c r="L424" i="5"/>
  <c r="K424" i="5"/>
  <c r="J424" i="5"/>
  <c r="I424" i="5"/>
  <c r="H424" i="5"/>
  <c r="G424" i="5"/>
  <c r="F424" i="5"/>
  <c r="E424" i="5"/>
  <c r="D424" i="5"/>
  <c r="B424" i="5"/>
  <c r="A424" i="5"/>
  <c r="C424" i="5" s="1"/>
  <c r="M423" i="5"/>
  <c r="L423" i="5"/>
  <c r="K423" i="5"/>
  <c r="J423" i="5"/>
  <c r="I423" i="5"/>
  <c r="H423" i="5"/>
  <c r="G423" i="5"/>
  <c r="F423" i="5"/>
  <c r="E423" i="5"/>
  <c r="C423" i="5"/>
  <c r="B423" i="5"/>
  <c r="A423" i="5"/>
  <c r="D423" i="5" s="1"/>
  <c r="M422" i="5"/>
  <c r="L422" i="5"/>
  <c r="K422" i="5"/>
  <c r="J422" i="5"/>
  <c r="I422" i="5"/>
  <c r="H422" i="5"/>
  <c r="G422" i="5"/>
  <c r="F422" i="5"/>
  <c r="D422" i="5"/>
  <c r="C422" i="5"/>
  <c r="B422" i="5"/>
  <c r="A422" i="5"/>
  <c r="E422" i="5" s="1"/>
  <c r="M421" i="5"/>
  <c r="L421" i="5"/>
  <c r="K421" i="5"/>
  <c r="J421" i="5"/>
  <c r="I421" i="5"/>
  <c r="H421" i="5"/>
  <c r="G421" i="5"/>
  <c r="E421" i="5"/>
  <c r="D421" i="5"/>
  <c r="C421" i="5"/>
  <c r="B421" i="5"/>
  <c r="A421" i="5"/>
  <c r="F421" i="5" s="1"/>
  <c r="M420" i="5"/>
  <c r="L420" i="5"/>
  <c r="K420" i="5"/>
  <c r="J420" i="5"/>
  <c r="I420" i="5"/>
  <c r="H420" i="5"/>
  <c r="F420" i="5"/>
  <c r="E420" i="5"/>
  <c r="D420" i="5"/>
  <c r="C420" i="5"/>
  <c r="B420" i="5"/>
  <c r="A420" i="5"/>
  <c r="G420" i="5" s="1"/>
  <c r="M419" i="5"/>
  <c r="L419" i="5"/>
  <c r="K419" i="5"/>
  <c r="J419" i="5"/>
  <c r="I419" i="5"/>
  <c r="G419" i="5"/>
  <c r="F419" i="5"/>
  <c r="E419" i="5"/>
  <c r="D419" i="5"/>
  <c r="C419" i="5"/>
  <c r="B419" i="5"/>
  <c r="A419" i="5"/>
  <c r="H419" i="5" s="1"/>
  <c r="M418" i="5"/>
  <c r="K418" i="5"/>
  <c r="I418" i="5"/>
  <c r="H418" i="5"/>
  <c r="E418" i="5"/>
  <c r="A418" i="5"/>
  <c r="M417" i="5"/>
  <c r="I417" i="5"/>
  <c r="H417" i="5"/>
  <c r="G417" i="5"/>
  <c r="A417" i="5"/>
  <c r="M416" i="5"/>
  <c r="L416" i="5"/>
  <c r="J416" i="5"/>
  <c r="I416" i="5"/>
  <c r="G416" i="5"/>
  <c r="F416" i="5"/>
  <c r="E416" i="5"/>
  <c r="D416" i="5"/>
  <c r="C416" i="5"/>
  <c r="A416" i="5"/>
  <c r="H416" i="5" s="1"/>
  <c r="I415" i="5"/>
  <c r="A415" i="5"/>
  <c r="K414" i="5"/>
  <c r="J414" i="5"/>
  <c r="I414" i="5"/>
  <c r="H414" i="5"/>
  <c r="G414" i="5"/>
  <c r="E414" i="5"/>
  <c r="D414" i="5"/>
  <c r="C414" i="5"/>
  <c r="A414" i="5"/>
  <c r="J413" i="5"/>
  <c r="I413" i="5"/>
  <c r="H413" i="5"/>
  <c r="A413" i="5"/>
  <c r="M412" i="5"/>
  <c r="K412" i="5"/>
  <c r="I412" i="5"/>
  <c r="H412" i="5"/>
  <c r="G412" i="5"/>
  <c r="E412" i="5"/>
  <c r="C412" i="5"/>
  <c r="B412" i="5"/>
  <c r="A412" i="5"/>
  <c r="I411" i="5"/>
  <c r="B411" i="5"/>
  <c r="A411" i="5"/>
  <c r="M410" i="5"/>
  <c r="K410" i="5"/>
  <c r="I410" i="5"/>
  <c r="H410" i="5"/>
  <c r="G410" i="5"/>
  <c r="C410" i="5"/>
  <c r="B410" i="5"/>
  <c r="A410" i="5"/>
  <c r="J410" i="5" s="1"/>
  <c r="K409" i="5"/>
  <c r="J409" i="5"/>
  <c r="I409" i="5"/>
  <c r="H409" i="5"/>
  <c r="A409" i="5"/>
  <c r="M408" i="5"/>
  <c r="K408" i="5"/>
  <c r="I408" i="5"/>
  <c r="G408" i="5"/>
  <c r="F408" i="5"/>
  <c r="D408" i="5"/>
  <c r="C408" i="5"/>
  <c r="A408" i="5"/>
  <c r="I407" i="5"/>
  <c r="A407" i="5"/>
  <c r="I406" i="5"/>
  <c r="A406" i="5"/>
  <c r="J405" i="5"/>
  <c r="I405" i="5"/>
  <c r="D405" i="5"/>
  <c r="C405" i="5"/>
  <c r="B405" i="5"/>
  <c r="A405" i="5"/>
  <c r="L405" i="5" s="1"/>
  <c r="I404" i="5"/>
  <c r="A404" i="5"/>
  <c r="L403" i="5"/>
  <c r="K403" i="5"/>
  <c r="J403" i="5"/>
  <c r="I403" i="5"/>
  <c r="H403" i="5"/>
  <c r="G403" i="5"/>
  <c r="F403" i="5"/>
  <c r="E403" i="5"/>
  <c r="D403" i="5"/>
  <c r="C403" i="5"/>
  <c r="B403" i="5"/>
  <c r="A403" i="5"/>
  <c r="M403" i="5" s="1"/>
  <c r="K402" i="5"/>
  <c r="J402" i="5"/>
  <c r="I402" i="5"/>
  <c r="F402" i="5"/>
  <c r="E402" i="5"/>
  <c r="A402" i="5"/>
  <c r="L402" i="5" s="1"/>
  <c r="L401" i="5"/>
  <c r="K401" i="5"/>
  <c r="J401" i="5"/>
  <c r="I401" i="5"/>
  <c r="H401" i="5"/>
  <c r="F401" i="5"/>
  <c r="E401" i="5"/>
  <c r="D401" i="5"/>
  <c r="B401" i="5"/>
  <c r="A401" i="5"/>
  <c r="L400" i="5"/>
  <c r="K400" i="5"/>
  <c r="I400" i="5"/>
  <c r="H400" i="5"/>
  <c r="F400" i="5"/>
  <c r="E400" i="5"/>
  <c r="C400" i="5"/>
  <c r="A400" i="5"/>
  <c r="J400" i="5" s="1"/>
  <c r="L399" i="5"/>
  <c r="J399" i="5"/>
  <c r="I399" i="5"/>
  <c r="H399" i="5"/>
  <c r="A399" i="5"/>
  <c r="L398" i="5"/>
  <c r="I398" i="5"/>
  <c r="H398" i="5"/>
  <c r="A398" i="5"/>
  <c r="K397" i="5"/>
  <c r="J397" i="5"/>
  <c r="I397" i="5"/>
  <c r="A397" i="5"/>
  <c r="L397" i="5" s="1"/>
  <c r="J396" i="5"/>
  <c r="I396" i="5"/>
  <c r="A396" i="5"/>
  <c r="L395" i="5"/>
  <c r="K395" i="5"/>
  <c r="J395" i="5"/>
  <c r="I395" i="5"/>
  <c r="H395" i="5"/>
  <c r="F395" i="5"/>
  <c r="E395" i="5"/>
  <c r="D395" i="5"/>
  <c r="C395" i="5"/>
  <c r="B395" i="5"/>
  <c r="A395" i="5"/>
  <c r="M395" i="5" s="1"/>
  <c r="M394" i="5"/>
  <c r="L394" i="5"/>
  <c r="K394" i="5"/>
  <c r="I394" i="5"/>
  <c r="H394" i="5"/>
  <c r="F394" i="5"/>
  <c r="E394" i="5"/>
  <c r="D394" i="5"/>
  <c r="C394" i="5"/>
  <c r="B394" i="5"/>
  <c r="A394" i="5"/>
  <c r="J394" i="5" s="1"/>
  <c r="M393" i="5"/>
  <c r="L393" i="5"/>
  <c r="J393" i="5"/>
  <c r="I393" i="5"/>
  <c r="H393" i="5"/>
  <c r="F393" i="5"/>
  <c r="E393" i="5"/>
  <c r="D393" i="5"/>
  <c r="C393" i="5"/>
  <c r="B393" i="5"/>
  <c r="A393" i="5"/>
  <c r="K393" i="5" s="1"/>
  <c r="M392" i="5"/>
  <c r="K392" i="5"/>
  <c r="J392" i="5"/>
  <c r="I392" i="5"/>
  <c r="H392" i="5"/>
  <c r="F392" i="5"/>
  <c r="E392" i="5"/>
  <c r="D392" i="5"/>
  <c r="C392" i="5"/>
  <c r="B392" i="5"/>
  <c r="A392" i="5"/>
  <c r="L392" i="5" s="1"/>
  <c r="L391" i="5"/>
  <c r="K391" i="5"/>
  <c r="J391" i="5"/>
  <c r="I391" i="5"/>
  <c r="H391" i="5"/>
  <c r="G391" i="5"/>
  <c r="F391" i="5"/>
  <c r="E391" i="5"/>
  <c r="D391" i="5"/>
  <c r="C391" i="5"/>
  <c r="B391" i="5"/>
  <c r="A391" i="5"/>
  <c r="M391" i="5" s="1"/>
  <c r="M390" i="5"/>
  <c r="L390" i="5"/>
  <c r="K390" i="5"/>
  <c r="J390" i="5"/>
  <c r="I390" i="5"/>
  <c r="G390" i="5"/>
  <c r="F390" i="5"/>
  <c r="E390" i="5"/>
  <c r="D390" i="5"/>
  <c r="C390" i="5"/>
  <c r="A390" i="5"/>
  <c r="B390" i="5" s="1"/>
  <c r="M389" i="5"/>
  <c r="L389" i="5"/>
  <c r="K389" i="5"/>
  <c r="J389" i="5"/>
  <c r="I389" i="5"/>
  <c r="G389" i="5"/>
  <c r="F389" i="5"/>
  <c r="E389" i="5"/>
  <c r="D389" i="5"/>
  <c r="B389" i="5"/>
  <c r="A389" i="5"/>
  <c r="C389" i="5" s="1"/>
  <c r="M388" i="5"/>
  <c r="L388" i="5"/>
  <c r="K388" i="5"/>
  <c r="J388" i="5"/>
  <c r="I388" i="5"/>
  <c r="G388" i="5"/>
  <c r="F388" i="5"/>
  <c r="E388" i="5"/>
  <c r="C388" i="5"/>
  <c r="B388" i="5"/>
  <c r="A388" i="5"/>
  <c r="D388" i="5" s="1"/>
  <c r="M387" i="5"/>
  <c r="L387" i="5"/>
  <c r="K387" i="5"/>
  <c r="J387" i="5"/>
  <c r="I387" i="5"/>
  <c r="G387" i="5"/>
  <c r="F387" i="5"/>
  <c r="D387" i="5"/>
  <c r="C387" i="5"/>
  <c r="B387" i="5"/>
  <c r="A387" i="5"/>
  <c r="E387" i="5" s="1"/>
  <c r="M386" i="5"/>
  <c r="L386" i="5"/>
  <c r="K386" i="5"/>
  <c r="J386" i="5"/>
  <c r="I386" i="5"/>
  <c r="G386" i="5"/>
  <c r="E386" i="5"/>
  <c r="D386" i="5"/>
  <c r="C386" i="5"/>
  <c r="B386" i="5"/>
  <c r="A386" i="5"/>
  <c r="F386" i="5" s="1"/>
  <c r="M385" i="5"/>
  <c r="L385" i="5"/>
  <c r="K385" i="5"/>
  <c r="J385" i="5"/>
  <c r="I385" i="5"/>
  <c r="F385" i="5"/>
  <c r="E385" i="5"/>
  <c r="D385" i="5"/>
  <c r="C385" i="5"/>
  <c r="B385" i="5"/>
  <c r="A385" i="5"/>
  <c r="G385" i="5" s="1"/>
  <c r="M384" i="5"/>
  <c r="L384" i="5"/>
  <c r="K384" i="5"/>
  <c r="J384" i="5"/>
  <c r="I384" i="5"/>
  <c r="F384" i="5"/>
  <c r="E384" i="5"/>
  <c r="D384" i="5"/>
  <c r="C384" i="5"/>
  <c r="B384" i="5"/>
  <c r="A384" i="5"/>
  <c r="H384" i="5" s="1"/>
  <c r="M383" i="5"/>
  <c r="L383" i="5"/>
  <c r="I383" i="5"/>
  <c r="G383" i="5"/>
  <c r="F383" i="5"/>
  <c r="E383" i="5"/>
  <c r="A383" i="5"/>
  <c r="K383" i="5" s="1"/>
  <c r="M382" i="5"/>
  <c r="L382" i="5"/>
  <c r="K382" i="5"/>
  <c r="I382" i="5"/>
  <c r="G382" i="5"/>
  <c r="F382" i="5"/>
  <c r="E382" i="5"/>
  <c r="D382" i="5"/>
  <c r="C382" i="5"/>
  <c r="A382" i="5"/>
  <c r="J381" i="5"/>
  <c r="I381" i="5"/>
  <c r="A381" i="5"/>
  <c r="M380" i="5"/>
  <c r="J380" i="5"/>
  <c r="I380" i="5"/>
  <c r="G380" i="5"/>
  <c r="F380" i="5"/>
  <c r="E380" i="5"/>
  <c r="D380" i="5"/>
  <c r="C380" i="5"/>
  <c r="A380" i="5"/>
  <c r="L379" i="5"/>
  <c r="K379" i="5"/>
  <c r="J379" i="5"/>
  <c r="I379" i="5"/>
  <c r="H379" i="5"/>
  <c r="G379" i="5"/>
  <c r="F379" i="5"/>
  <c r="E379" i="5"/>
  <c r="D379" i="5"/>
  <c r="C379" i="5"/>
  <c r="B379" i="5"/>
  <c r="A379" i="5"/>
  <c r="M379" i="5" s="1"/>
  <c r="L378" i="5"/>
  <c r="K378" i="5"/>
  <c r="I378" i="5"/>
  <c r="H378" i="5"/>
  <c r="E378" i="5"/>
  <c r="A378" i="5"/>
  <c r="I377" i="5"/>
  <c r="H377" i="5"/>
  <c r="A377" i="5"/>
  <c r="M376" i="5"/>
  <c r="I376" i="5"/>
  <c r="A376" i="5"/>
  <c r="M375" i="5"/>
  <c r="L375" i="5"/>
  <c r="J375" i="5"/>
  <c r="I375" i="5"/>
  <c r="H375" i="5"/>
  <c r="F375" i="5"/>
  <c r="D375" i="5"/>
  <c r="C375" i="5"/>
  <c r="B375" i="5"/>
  <c r="A375" i="5"/>
  <c r="J374" i="5"/>
  <c r="I374" i="5"/>
  <c r="H374" i="5"/>
  <c r="A374" i="5"/>
  <c r="L373" i="5"/>
  <c r="K373" i="5"/>
  <c r="J373" i="5"/>
  <c r="I373" i="5"/>
  <c r="H373" i="5"/>
  <c r="G373" i="5"/>
  <c r="F373" i="5"/>
  <c r="E373" i="5"/>
  <c r="D373" i="5"/>
  <c r="C373" i="5"/>
  <c r="B373" i="5"/>
  <c r="A373" i="5"/>
  <c r="M373" i="5" s="1"/>
  <c r="M372" i="5"/>
  <c r="J372" i="5"/>
  <c r="I372" i="5"/>
  <c r="A372" i="5"/>
  <c r="M371" i="5"/>
  <c r="L371" i="5"/>
  <c r="K371" i="5"/>
  <c r="I371" i="5"/>
  <c r="H371" i="5"/>
  <c r="G371" i="5"/>
  <c r="F371" i="5"/>
  <c r="D371" i="5"/>
  <c r="A371" i="5"/>
  <c r="K370" i="5"/>
  <c r="I370" i="5"/>
  <c r="F370" i="5"/>
  <c r="E370" i="5"/>
  <c r="A370" i="5"/>
  <c r="J369" i="5"/>
  <c r="I369" i="5"/>
  <c r="H369" i="5"/>
  <c r="G369" i="5"/>
  <c r="A369" i="5"/>
  <c r="M368" i="5"/>
  <c r="K368" i="5"/>
  <c r="J368" i="5"/>
  <c r="I368" i="5"/>
  <c r="H368" i="5"/>
  <c r="G368" i="5"/>
  <c r="E368" i="5"/>
  <c r="D368" i="5"/>
  <c r="C368" i="5"/>
  <c r="B368" i="5"/>
  <c r="A368" i="5"/>
  <c r="L367" i="5"/>
  <c r="K367" i="5"/>
  <c r="J367" i="5"/>
  <c r="I367" i="5"/>
  <c r="H367" i="5"/>
  <c r="F367" i="5"/>
  <c r="E367" i="5"/>
  <c r="D367" i="5"/>
  <c r="C367" i="5"/>
  <c r="B367" i="5"/>
  <c r="A367" i="5"/>
  <c r="M367" i="5" s="1"/>
  <c r="J366" i="5"/>
  <c r="I366" i="5"/>
  <c r="E366" i="5"/>
  <c r="A366" i="5"/>
  <c r="J365" i="5"/>
  <c r="I365" i="5"/>
  <c r="A365" i="5"/>
  <c r="K365" i="5" s="1"/>
  <c r="I364" i="5"/>
  <c r="A364" i="5"/>
  <c r="M363" i="5"/>
  <c r="L363" i="5"/>
  <c r="I363" i="5"/>
  <c r="H363" i="5"/>
  <c r="G363" i="5"/>
  <c r="F363" i="5"/>
  <c r="D363" i="5"/>
  <c r="C363" i="5"/>
  <c r="B363" i="5"/>
  <c r="A363" i="5"/>
  <c r="K362" i="5"/>
  <c r="J362" i="5"/>
  <c r="I362" i="5"/>
  <c r="H362" i="5"/>
  <c r="E362" i="5"/>
  <c r="D362" i="5"/>
  <c r="C362" i="5"/>
  <c r="B362" i="5"/>
  <c r="A362" i="5"/>
  <c r="L361" i="5"/>
  <c r="K361" i="5"/>
  <c r="J361" i="5"/>
  <c r="I361" i="5"/>
  <c r="H361" i="5"/>
  <c r="G361" i="5"/>
  <c r="F361" i="5"/>
  <c r="E361" i="5"/>
  <c r="D361" i="5"/>
  <c r="C361" i="5"/>
  <c r="B361" i="5"/>
  <c r="A361" i="5"/>
  <c r="M361" i="5" s="1"/>
  <c r="J360" i="5"/>
  <c r="I360" i="5"/>
  <c r="G360" i="5"/>
  <c r="E360" i="5"/>
  <c r="A360" i="5"/>
  <c r="K360" i="5" s="1"/>
  <c r="I359" i="5"/>
  <c r="A359" i="5"/>
  <c r="M358" i="5"/>
  <c r="L358" i="5"/>
  <c r="I358" i="5"/>
  <c r="H358" i="5"/>
  <c r="F358" i="5"/>
  <c r="E358" i="5"/>
  <c r="C358" i="5"/>
  <c r="A358" i="5"/>
  <c r="L357" i="5"/>
  <c r="J357" i="5"/>
  <c r="I357" i="5"/>
  <c r="D357" i="5"/>
  <c r="A357" i="5"/>
  <c r="M357" i="5" s="1"/>
  <c r="J356" i="5"/>
  <c r="I356" i="5"/>
  <c r="A356" i="5"/>
  <c r="L355" i="5"/>
  <c r="K355" i="5"/>
  <c r="J355" i="5"/>
  <c r="I355" i="5"/>
  <c r="H355" i="5"/>
  <c r="F355" i="5"/>
  <c r="E355" i="5"/>
  <c r="D355" i="5"/>
  <c r="C355" i="5"/>
  <c r="B355" i="5"/>
  <c r="A355" i="5"/>
  <c r="M355" i="5" s="1"/>
  <c r="M354" i="5"/>
  <c r="L354" i="5"/>
  <c r="K354" i="5"/>
  <c r="J354" i="5"/>
  <c r="I354" i="5"/>
  <c r="G354" i="5"/>
  <c r="F354" i="5"/>
  <c r="E354" i="5"/>
  <c r="D354" i="5"/>
  <c r="A354" i="5"/>
  <c r="J353" i="5"/>
  <c r="I353" i="5"/>
  <c r="G353" i="5"/>
  <c r="A353" i="5"/>
  <c r="L353" i="5" s="1"/>
  <c r="M352" i="5"/>
  <c r="L352" i="5"/>
  <c r="K352" i="5"/>
  <c r="I352" i="5"/>
  <c r="H352" i="5"/>
  <c r="G352" i="5"/>
  <c r="F352" i="5"/>
  <c r="E352" i="5"/>
  <c r="C352" i="5"/>
  <c r="B352" i="5"/>
  <c r="A352" i="5"/>
  <c r="I351" i="5"/>
  <c r="H351" i="5"/>
  <c r="A351" i="5"/>
  <c r="K350" i="5"/>
  <c r="J350" i="5"/>
  <c r="I350" i="5"/>
  <c r="G350" i="5"/>
  <c r="E350" i="5"/>
  <c r="D350" i="5"/>
  <c r="C350" i="5"/>
  <c r="A350" i="5"/>
  <c r="L349" i="5"/>
  <c r="K349" i="5"/>
  <c r="J349" i="5"/>
  <c r="I349" i="5"/>
  <c r="H349" i="5"/>
  <c r="G349" i="5"/>
  <c r="F349" i="5"/>
  <c r="E349" i="5"/>
  <c r="D349" i="5"/>
  <c r="C349" i="5"/>
  <c r="B349" i="5"/>
  <c r="A349" i="5"/>
  <c r="M349" i="5" s="1"/>
  <c r="M348" i="5"/>
  <c r="K348" i="5"/>
  <c r="J348" i="5"/>
  <c r="I348" i="5"/>
  <c r="G348" i="5"/>
  <c r="F348" i="5"/>
  <c r="E348" i="5"/>
  <c r="D348" i="5"/>
  <c r="C348" i="5"/>
  <c r="A348" i="5"/>
  <c r="H348" i="5" s="1"/>
  <c r="M347" i="5"/>
  <c r="J347" i="5"/>
  <c r="I347" i="5"/>
  <c r="H347" i="5"/>
  <c r="E347" i="5"/>
  <c r="D347" i="5"/>
  <c r="A347" i="5"/>
  <c r="K347" i="5" s="1"/>
  <c r="I346" i="5"/>
  <c r="H346" i="5"/>
  <c r="A346" i="5"/>
  <c r="J345" i="5"/>
  <c r="I345" i="5"/>
  <c r="A345" i="5"/>
  <c r="M345" i="5" s="1"/>
  <c r="K344" i="5"/>
  <c r="I344" i="5"/>
  <c r="H344" i="5"/>
  <c r="G344" i="5"/>
  <c r="E344" i="5"/>
  <c r="A344" i="5"/>
  <c r="M344" i="5" s="1"/>
  <c r="M343" i="5"/>
  <c r="K343" i="5"/>
  <c r="J343" i="5"/>
  <c r="I343" i="5"/>
  <c r="H343" i="5"/>
  <c r="F343" i="5"/>
  <c r="E343" i="5"/>
  <c r="D343" i="5"/>
  <c r="C343" i="5"/>
  <c r="A343" i="5"/>
  <c r="M342" i="5"/>
  <c r="K342" i="5"/>
  <c r="J342" i="5"/>
  <c r="I342" i="5"/>
  <c r="G342" i="5"/>
  <c r="F342" i="5"/>
  <c r="E342" i="5"/>
  <c r="D342" i="5"/>
  <c r="C342" i="5"/>
  <c r="B342" i="5"/>
  <c r="A342" i="5"/>
  <c r="M341" i="5"/>
  <c r="K341" i="5"/>
  <c r="J341" i="5"/>
  <c r="I341" i="5"/>
  <c r="H341" i="5"/>
  <c r="G341" i="5"/>
  <c r="F341" i="5"/>
  <c r="E341" i="5"/>
  <c r="D341" i="5"/>
  <c r="C341" i="5"/>
  <c r="B341" i="5"/>
  <c r="A341" i="5"/>
  <c r="L341" i="5" s="1"/>
  <c r="K340" i="5"/>
  <c r="I340" i="5"/>
  <c r="G340" i="5"/>
  <c r="E340" i="5"/>
  <c r="D340" i="5"/>
  <c r="C340" i="5"/>
  <c r="A340" i="5"/>
  <c r="I339" i="5"/>
  <c r="H339" i="5"/>
  <c r="G339" i="5"/>
  <c r="F339" i="5"/>
  <c r="A339" i="5"/>
  <c r="K338" i="5"/>
  <c r="I338" i="5"/>
  <c r="G338" i="5"/>
  <c r="F338" i="5"/>
  <c r="E338" i="5"/>
  <c r="C338" i="5"/>
  <c r="B338" i="5"/>
  <c r="A338" i="5"/>
  <c r="H338" i="5" s="1"/>
  <c r="L337" i="5"/>
  <c r="K337" i="5"/>
  <c r="J337" i="5"/>
  <c r="I337" i="5"/>
  <c r="H337" i="5"/>
  <c r="G337" i="5"/>
  <c r="F337" i="5"/>
  <c r="E337" i="5"/>
  <c r="D337" i="5"/>
  <c r="C337" i="5"/>
  <c r="B337" i="5"/>
  <c r="A337" i="5"/>
  <c r="M337" i="5" s="1"/>
  <c r="I336" i="5"/>
  <c r="H336" i="5"/>
  <c r="G336" i="5"/>
  <c r="A336" i="5"/>
  <c r="L335" i="5"/>
  <c r="K335" i="5"/>
  <c r="J335" i="5"/>
  <c r="I335" i="5"/>
  <c r="G335" i="5"/>
  <c r="F335" i="5"/>
  <c r="E335" i="5"/>
  <c r="D335" i="5"/>
  <c r="A335" i="5"/>
  <c r="L334" i="5"/>
  <c r="K334" i="5"/>
  <c r="J334" i="5"/>
  <c r="I334" i="5"/>
  <c r="G334" i="5"/>
  <c r="F334" i="5"/>
  <c r="E334" i="5"/>
  <c r="C334" i="5"/>
  <c r="B334" i="5"/>
  <c r="A334" i="5"/>
  <c r="H334" i="5" s="1"/>
  <c r="L333" i="5"/>
  <c r="J333" i="5"/>
  <c r="I333" i="5"/>
  <c r="H333" i="5"/>
  <c r="D333" i="5"/>
  <c r="C333" i="5"/>
  <c r="A333" i="5"/>
  <c r="K333" i="5" s="1"/>
  <c r="I332" i="5"/>
  <c r="H332" i="5"/>
  <c r="A332" i="5"/>
  <c r="J331" i="5"/>
  <c r="I331" i="5"/>
  <c r="A331" i="5"/>
  <c r="L331" i="5" s="1"/>
  <c r="K330" i="5"/>
  <c r="I330" i="5"/>
  <c r="G330" i="5"/>
  <c r="F330" i="5"/>
  <c r="E330" i="5"/>
  <c r="A330" i="5"/>
  <c r="L330" i="5" s="1"/>
  <c r="L329" i="5"/>
  <c r="K329" i="5"/>
  <c r="J329" i="5"/>
  <c r="I329" i="5"/>
  <c r="H329" i="5"/>
  <c r="G329" i="5"/>
  <c r="F329" i="5"/>
  <c r="E329" i="5"/>
  <c r="D329" i="5"/>
  <c r="C329" i="5"/>
  <c r="B329" i="5"/>
  <c r="A329" i="5"/>
  <c r="M329" i="5" s="1"/>
  <c r="M328" i="5"/>
  <c r="L328" i="5"/>
  <c r="K328" i="5"/>
  <c r="I328" i="5"/>
  <c r="H328" i="5"/>
  <c r="G328" i="5"/>
  <c r="F328" i="5"/>
  <c r="E328" i="5"/>
  <c r="D328" i="5"/>
  <c r="C328" i="5"/>
  <c r="B328" i="5"/>
  <c r="A328" i="5"/>
  <c r="J328" i="5" s="1"/>
  <c r="M327" i="5"/>
  <c r="L327" i="5"/>
  <c r="J327" i="5"/>
  <c r="I327" i="5"/>
  <c r="H327" i="5"/>
  <c r="G327" i="5"/>
  <c r="F327" i="5"/>
  <c r="E327" i="5"/>
  <c r="D327" i="5"/>
  <c r="C327" i="5"/>
  <c r="B327" i="5"/>
  <c r="A327" i="5"/>
  <c r="K327" i="5" s="1"/>
  <c r="M326" i="5"/>
  <c r="K326" i="5"/>
  <c r="J326" i="5"/>
  <c r="I326" i="5"/>
  <c r="H326" i="5"/>
  <c r="G326" i="5"/>
  <c r="F326" i="5"/>
  <c r="E326" i="5"/>
  <c r="D326" i="5"/>
  <c r="C326" i="5"/>
  <c r="B326" i="5"/>
  <c r="A326" i="5"/>
  <c r="L326" i="5" s="1"/>
  <c r="L325" i="5"/>
  <c r="K325" i="5"/>
  <c r="J325" i="5"/>
  <c r="I325" i="5"/>
  <c r="H325" i="5"/>
  <c r="G325" i="5"/>
  <c r="F325" i="5"/>
  <c r="E325" i="5"/>
  <c r="D325" i="5"/>
  <c r="C325" i="5"/>
  <c r="B325" i="5"/>
  <c r="A325" i="5"/>
  <c r="M325" i="5" s="1"/>
  <c r="M324" i="5"/>
  <c r="L324" i="5"/>
  <c r="K324" i="5"/>
  <c r="J324" i="5"/>
  <c r="I324" i="5"/>
  <c r="H324" i="5"/>
  <c r="G324" i="5"/>
  <c r="F324" i="5"/>
  <c r="E324" i="5"/>
  <c r="D324" i="5"/>
  <c r="C324" i="5"/>
  <c r="A324" i="5"/>
  <c r="B324" i="5" s="1"/>
  <c r="M323" i="5"/>
  <c r="L323" i="5"/>
  <c r="K323" i="5"/>
  <c r="J323" i="5"/>
  <c r="I323" i="5"/>
  <c r="H323" i="5"/>
  <c r="G323" i="5"/>
  <c r="F323" i="5"/>
  <c r="E323" i="5"/>
  <c r="D323" i="5"/>
  <c r="B323" i="5"/>
  <c r="A323" i="5"/>
  <c r="C323" i="5" s="1"/>
  <c r="M322" i="5"/>
  <c r="L322" i="5"/>
  <c r="K322" i="5"/>
  <c r="J322" i="5"/>
  <c r="I322" i="5"/>
  <c r="H322" i="5"/>
  <c r="G322" i="5"/>
  <c r="F322" i="5"/>
  <c r="E322" i="5"/>
  <c r="C322" i="5"/>
  <c r="B322" i="5"/>
  <c r="A322" i="5"/>
  <c r="D322" i="5" s="1"/>
  <c r="M321" i="5"/>
  <c r="L321" i="5"/>
  <c r="K321" i="5"/>
  <c r="J321" i="5"/>
  <c r="I321" i="5"/>
  <c r="H321" i="5"/>
  <c r="G321" i="5"/>
  <c r="F321" i="5"/>
  <c r="D321" i="5"/>
  <c r="C321" i="5"/>
  <c r="B321" i="5"/>
  <c r="A321" i="5"/>
  <c r="E321" i="5" s="1"/>
  <c r="M320" i="5"/>
  <c r="L320" i="5"/>
  <c r="K320" i="5"/>
  <c r="J320" i="5"/>
  <c r="I320" i="5"/>
  <c r="H320" i="5"/>
  <c r="G320" i="5"/>
  <c r="E320" i="5"/>
  <c r="D320" i="5"/>
  <c r="C320" i="5"/>
  <c r="B320" i="5"/>
  <c r="A320" i="5"/>
  <c r="F320" i="5" s="1"/>
  <c r="M319" i="5"/>
  <c r="L319" i="5"/>
  <c r="K319" i="5"/>
  <c r="J319" i="5"/>
  <c r="I319" i="5"/>
  <c r="H319" i="5"/>
  <c r="F319" i="5"/>
  <c r="E319" i="5"/>
  <c r="D319" i="5"/>
  <c r="C319" i="5"/>
  <c r="B319" i="5"/>
  <c r="A319" i="5"/>
  <c r="G319" i="5" s="1"/>
  <c r="M318" i="5"/>
  <c r="L318" i="5"/>
  <c r="K318" i="5"/>
  <c r="J318" i="5"/>
  <c r="I318" i="5"/>
  <c r="G318" i="5"/>
  <c r="F318" i="5"/>
  <c r="E318" i="5"/>
  <c r="D318" i="5"/>
  <c r="C318" i="5"/>
  <c r="B318" i="5"/>
  <c r="A318" i="5"/>
  <c r="H318" i="5" s="1"/>
  <c r="I317" i="5"/>
  <c r="A317" i="5"/>
  <c r="M316" i="5"/>
  <c r="L316" i="5"/>
  <c r="K316" i="5"/>
  <c r="I316" i="5"/>
  <c r="H316" i="5"/>
  <c r="G316" i="5"/>
  <c r="F316" i="5"/>
  <c r="E316" i="5"/>
  <c r="D316" i="5"/>
  <c r="A316" i="5"/>
  <c r="M315" i="5"/>
  <c r="L315" i="5"/>
  <c r="J315" i="5"/>
  <c r="I315" i="5"/>
  <c r="H315" i="5"/>
  <c r="G315" i="5"/>
  <c r="F315" i="5"/>
  <c r="E315" i="5"/>
  <c r="D315" i="5"/>
  <c r="C315" i="5"/>
  <c r="A315" i="5"/>
  <c r="I314" i="5"/>
  <c r="H314" i="5"/>
  <c r="A314" i="5"/>
  <c r="K314" i="5" s="1"/>
  <c r="L313" i="5"/>
  <c r="K313" i="5"/>
  <c r="J313" i="5"/>
  <c r="I313" i="5"/>
  <c r="H313" i="5"/>
  <c r="G313" i="5"/>
  <c r="F313" i="5"/>
  <c r="E313" i="5"/>
  <c r="D313" i="5"/>
  <c r="C313" i="5"/>
  <c r="B313" i="5"/>
  <c r="A313" i="5"/>
  <c r="M313" i="5" s="1"/>
  <c r="K312" i="5"/>
  <c r="I312" i="5"/>
  <c r="H312" i="5"/>
  <c r="F312" i="5"/>
  <c r="E312" i="5"/>
  <c r="D312" i="5"/>
  <c r="A312" i="5"/>
  <c r="J312" i="5" s="1"/>
  <c r="I311" i="5"/>
  <c r="H311" i="5"/>
  <c r="G311" i="5"/>
  <c r="A311" i="5"/>
  <c r="L310" i="5"/>
  <c r="I310" i="5"/>
  <c r="A310" i="5"/>
  <c r="M310" i="5" s="1"/>
  <c r="M309" i="5"/>
  <c r="I309" i="5"/>
  <c r="H309" i="5"/>
  <c r="G309" i="5"/>
  <c r="F309" i="5"/>
  <c r="A309" i="5"/>
  <c r="L309" i="5" s="1"/>
  <c r="M308" i="5"/>
  <c r="L308" i="5"/>
  <c r="K308" i="5"/>
  <c r="I308" i="5"/>
  <c r="H308" i="5"/>
  <c r="G308" i="5"/>
  <c r="E308" i="5"/>
  <c r="D308" i="5"/>
  <c r="B308" i="5"/>
  <c r="A308" i="5"/>
  <c r="I307" i="5"/>
  <c r="H307" i="5"/>
  <c r="A307" i="5"/>
  <c r="M306" i="5"/>
  <c r="I306" i="5"/>
  <c r="G306" i="5"/>
  <c r="F306" i="5"/>
  <c r="E306" i="5"/>
  <c r="A306" i="5"/>
  <c r="M305" i="5"/>
  <c r="L305" i="5"/>
  <c r="K305" i="5"/>
  <c r="I305" i="5"/>
  <c r="G305" i="5"/>
  <c r="F305" i="5"/>
  <c r="E305" i="5"/>
  <c r="C305" i="5"/>
  <c r="A305" i="5"/>
  <c r="I304" i="5"/>
  <c r="H304" i="5"/>
  <c r="A304" i="5"/>
  <c r="M304" i="5" s="1"/>
  <c r="I303" i="5"/>
  <c r="H303" i="5"/>
  <c r="G303" i="5"/>
  <c r="F303" i="5"/>
  <c r="A303" i="5"/>
  <c r="M303" i="5" s="1"/>
  <c r="M302" i="5"/>
  <c r="K302" i="5"/>
  <c r="I302" i="5"/>
  <c r="H302" i="5"/>
  <c r="G302" i="5"/>
  <c r="F302" i="5"/>
  <c r="E302" i="5"/>
  <c r="C302" i="5"/>
  <c r="A302" i="5"/>
  <c r="L301" i="5"/>
  <c r="K301" i="5"/>
  <c r="J301" i="5"/>
  <c r="I301" i="5"/>
  <c r="H301" i="5"/>
  <c r="G301" i="5"/>
  <c r="F301" i="5"/>
  <c r="E301" i="5"/>
  <c r="D301" i="5"/>
  <c r="C301" i="5"/>
  <c r="B301" i="5"/>
  <c r="A301" i="5"/>
  <c r="M301" i="5" s="1"/>
  <c r="I300" i="5"/>
  <c r="H300" i="5"/>
  <c r="A300" i="5"/>
  <c r="M299" i="5"/>
  <c r="I299" i="5"/>
  <c r="H299" i="5"/>
  <c r="G299" i="5"/>
  <c r="F299" i="5"/>
  <c r="D299" i="5"/>
  <c r="A299" i="5"/>
  <c r="I298" i="5"/>
  <c r="H298" i="5"/>
  <c r="A298" i="5"/>
  <c r="M298" i="5" s="1"/>
  <c r="M297" i="5"/>
  <c r="I297" i="5"/>
  <c r="H297" i="5"/>
  <c r="G297" i="5"/>
  <c r="F297" i="5"/>
  <c r="C297" i="5"/>
  <c r="A297" i="5"/>
  <c r="L297" i="5" s="1"/>
  <c r="I296" i="5"/>
  <c r="A296" i="5"/>
  <c r="I295" i="5"/>
  <c r="H295" i="5"/>
  <c r="F295" i="5"/>
  <c r="A295" i="5"/>
  <c r="M294" i="5"/>
  <c r="L294" i="5"/>
  <c r="I294" i="5"/>
  <c r="G294" i="5"/>
  <c r="F294" i="5"/>
  <c r="E294" i="5"/>
  <c r="C294" i="5"/>
  <c r="A294" i="5"/>
  <c r="M293" i="5"/>
  <c r="L293" i="5"/>
  <c r="J293" i="5"/>
  <c r="I293" i="5"/>
  <c r="H293" i="5"/>
  <c r="G293" i="5"/>
  <c r="F293" i="5"/>
  <c r="D293" i="5"/>
  <c r="C293" i="5"/>
  <c r="B293" i="5"/>
  <c r="A293" i="5"/>
  <c r="I292" i="5"/>
  <c r="H292" i="5"/>
  <c r="G292" i="5"/>
  <c r="A292" i="5"/>
  <c r="M292" i="5" s="1"/>
  <c r="M291" i="5"/>
  <c r="I291" i="5"/>
  <c r="H291" i="5"/>
  <c r="G291" i="5"/>
  <c r="F291" i="5"/>
  <c r="D291" i="5"/>
  <c r="A291" i="5"/>
  <c r="J291" i="5" s="1"/>
  <c r="M290" i="5"/>
  <c r="J290" i="5"/>
  <c r="I290" i="5"/>
  <c r="G290" i="5"/>
  <c r="F290" i="5"/>
  <c r="D290" i="5"/>
  <c r="C290" i="5"/>
  <c r="B290" i="5"/>
  <c r="A290" i="5"/>
  <c r="H290" i="5" s="1"/>
  <c r="L289" i="5"/>
  <c r="K289" i="5"/>
  <c r="J289" i="5"/>
  <c r="I289" i="5"/>
  <c r="H289" i="5"/>
  <c r="G289" i="5"/>
  <c r="F289" i="5"/>
  <c r="E289" i="5"/>
  <c r="D289" i="5"/>
  <c r="C289" i="5"/>
  <c r="B289" i="5"/>
  <c r="A289" i="5"/>
  <c r="M289" i="5" s="1"/>
  <c r="I288" i="5"/>
  <c r="H288" i="5"/>
  <c r="A288" i="5"/>
  <c r="M287" i="5"/>
  <c r="I287" i="5"/>
  <c r="H287" i="5"/>
  <c r="G287" i="5"/>
  <c r="E287" i="5"/>
  <c r="A287" i="5"/>
  <c r="M286" i="5"/>
  <c r="K286" i="5"/>
  <c r="J286" i="5"/>
  <c r="I286" i="5"/>
  <c r="H286" i="5"/>
  <c r="G286" i="5"/>
  <c r="E286" i="5"/>
  <c r="C286" i="5"/>
  <c r="B286" i="5"/>
  <c r="A286" i="5"/>
  <c r="I285" i="5"/>
  <c r="H285" i="5"/>
  <c r="A285" i="5"/>
  <c r="M285" i="5" s="1"/>
  <c r="M284" i="5"/>
  <c r="I284" i="5"/>
  <c r="H284" i="5"/>
  <c r="G284" i="5"/>
  <c r="D284" i="5"/>
  <c r="A284" i="5"/>
  <c r="K284" i="5" s="1"/>
  <c r="M283" i="5"/>
  <c r="K283" i="5"/>
  <c r="J283" i="5"/>
  <c r="I283" i="5"/>
  <c r="H283" i="5"/>
  <c r="F283" i="5"/>
  <c r="D283" i="5"/>
  <c r="C283" i="5"/>
  <c r="B283" i="5"/>
  <c r="A283" i="5"/>
  <c r="I282" i="5"/>
  <c r="G282" i="5"/>
  <c r="A282" i="5"/>
  <c r="M281" i="5"/>
  <c r="I281" i="5"/>
  <c r="G281" i="5"/>
  <c r="E281" i="5"/>
  <c r="A281" i="5"/>
  <c r="L280" i="5"/>
  <c r="K280" i="5"/>
  <c r="I280" i="5"/>
  <c r="G280" i="5"/>
  <c r="E280" i="5"/>
  <c r="D280" i="5"/>
  <c r="C280" i="5"/>
  <c r="A280" i="5"/>
  <c r="I279" i="5"/>
  <c r="H279" i="5"/>
  <c r="A279" i="5"/>
  <c r="L279" i="5" s="1"/>
  <c r="I278" i="5"/>
  <c r="H278" i="5"/>
  <c r="G278" i="5"/>
  <c r="E278" i="5"/>
  <c r="A278" i="5"/>
  <c r="K278" i="5" s="1"/>
  <c r="L277" i="5"/>
  <c r="K277" i="5"/>
  <c r="J277" i="5"/>
  <c r="I277" i="5"/>
  <c r="H277" i="5"/>
  <c r="G277" i="5"/>
  <c r="F277" i="5"/>
  <c r="E277" i="5"/>
  <c r="D277" i="5"/>
  <c r="C277" i="5"/>
  <c r="B277" i="5"/>
  <c r="A277" i="5"/>
  <c r="M277" i="5" s="1"/>
  <c r="L276" i="5"/>
  <c r="K276" i="5"/>
  <c r="I276" i="5"/>
  <c r="H276" i="5"/>
  <c r="F276" i="5"/>
  <c r="E276" i="5"/>
  <c r="D276" i="5"/>
  <c r="A276" i="5"/>
  <c r="J276" i="5" s="1"/>
  <c r="I275" i="5"/>
  <c r="A275" i="5"/>
  <c r="I274" i="5"/>
  <c r="H274" i="5"/>
  <c r="F274" i="5"/>
  <c r="A274" i="5"/>
  <c r="L273" i="5"/>
  <c r="K273" i="5"/>
  <c r="I273" i="5"/>
  <c r="H273" i="5"/>
  <c r="F273" i="5"/>
  <c r="D273" i="5"/>
  <c r="C273" i="5"/>
  <c r="A273" i="5"/>
  <c r="I272" i="5"/>
  <c r="A272" i="5"/>
  <c r="L272" i="5" s="1"/>
  <c r="I271" i="5"/>
  <c r="H271" i="5"/>
  <c r="E271" i="5"/>
  <c r="A271" i="5"/>
  <c r="L271" i="5" s="1"/>
  <c r="L270" i="5"/>
  <c r="K270" i="5"/>
  <c r="I270" i="5"/>
  <c r="G270" i="5"/>
  <c r="E270" i="5"/>
  <c r="D270" i="5"/>
  <c r="C270" i="5"/>
  <c r="A270" i="5"/>
  <c r="J270" i="5" s="1"/>
  <c r="L269" i="5"/>
  <c r="K269" i="5"/>
  <c r="J269" i="5"/>
  <c r="I269" i="5"/>
  <c r="H269" i="5"/>
  <c r="G269" i="5"/>
  <c r="F269" i="5"/>
  <c r="E269" i="5"/>
  <c r="D269" i="5"/>
  <c r="C269" i="5"/>
  <c r="B269" i="5"/>
  <c r="A269" i="5"/>
  <c r="M269" i="5" s="1"/>
  <c r="M268" i="5"/>
  <c r="L268" i="5"/>
  <c r="K268" i="5"/>
  <c r="I268" i="5"/>
  <c r="H268" i="5"/>
  <c r="G268" i="5"/>
  <c r="F268" i="5"/>
  <c r="E268" i="5"/>
  <c r="D268" i="5"/>
  <c r="C268" i="5"/>
  <c r="B268" i="5"/>
  <c r="A268" i="5"/>
  <c r="J268" i="5" s="1"/>
  <c r="M267" i="5"/>
  <c r="L267" i="5"/>
  <c r="J267" i="5"/>
  <c r="I267" i="5"/>
  <c r="H267" i="5"/>
  <c r="G267" i="5"/>
  <c r="F267" i="5"/>
  <c r="E267" i="5"/>
  <c r="D267" i="5"/>
  <c r="C267" i="5"/>
  <c r="B267" i="5"/>
  <c r="A267" i="5"/>
  <c r="K267" i="5" s="1"/>
  <c r="M266" i="5"/>
  <c r="K266" i="5"/>
  <c r="J266" i="5"/>
  <c r="I266" i="5"/>
  <c r="H266" i="5"/>
  <c r="G266" i="5"/>
  <c r="F266" i="5"/>
  <c r="E266" i="5"/>
  <c r="D266" i="5"/>
  <c r="C266" i="5"/>
  <c r="B266" i="5"/>
  <c r="A266" i="5"/>
  <c r="L266" i="5" s="1"/>
  <c r="L265" i="5"/>
  <c r="K265" i="5"/>
  <c r="J265" i="5"/>
  <c r="I265" i="5"/>
  <c r="H265" i="5"/>
  <c r="G265" i="5"/>
  <c r="F265" i="5"/>
  <c r="E265" i="5"/>
  <c r="D265" i="5"/>
  <c r="C265" i="5"/>
  <c r="B265" i="5"/>
  <c r="A265" i="5"/>
  <c r="M265" i="5" s="1"/>
  <c r="M264" i="5"/>
  <c r="L264" i="5"/>
  <c r="K264" i="5"/>
  <c r="J264" i="5"/>
  <c r="I264" i="5"/>
  <c r="H264" i="5"/>
  <c r="G264" i="5"/>
  <c r="F264" i="5"/>
  <c r="E264" i="5"/>
  <c r="D264" i="5"/>
  <c r="C264" i="5"/>
  <c r="A264" i="5"/>
  <c r="B264" i="5" s="1"/>
  <c r="M263" i="5"/>
  <c r="L263" i="5"/>
  <c r="K263" i="5"/>
  <c r="J263" i="5"/>
  <c r="I263" i="5"/>
  <c r="H263" i="5"/>
  <c r="G263" i="5"/>
  <c r="F263" i="5"/>
  <c r="E263" i="5"/>
  <c r="D263" i="5"/>
  <c r="B263" i="5"/>
  <c r="A263" i="5"/>
  <c r="C263" i="5" s="1"/>
  <c r="M262" i="5"/>
  <c r="L262" i="5"/>
  <c r="K262" i="5"/>
  <c r="J262" i="5"/>
  <c r="I262" i="5"/>
  <c r="H262" i="5"/>
  <c r="G262" i="5"/>
  <c r="F262" i="5"/>
  <c r="E262" i="5"/>
  <c r="C262" i="5"/>
  <c r="B262" i="5"/>
  <c r="A262" i="5"/>
  <c r="D262" i="5" s="1"/>
  <c r="M261" i="5"/>
  <c r="L261" i="5"/>
  <c r="K261" i="5"/>
  <c r="J261" i="5"/>
  <c r="I261" i="5"/>
  <c r="H261" i="5"/>
  <c r="G261" i="5"/>
  <c r="F261" i="5"/>
  <c r="D261" i="5"/>
  <c r="C261" i="5"/>
  <c r="B261" i="5"/>
  <c r="A261" i="5"/>
  <c r="E261" i="5" s="1"/>
  <c r="M260" i="5"/>
  <c r="L260" i="5"/>
  <c r="K260" i="5"/>
  <c r="J260" i="5"/>
  <c r="I260" i="5"/>
  <c r="G260" i="5"/>
  <c r="F260" i="5"/>
  <c r="E260" i="5"/>
  <c r="D260" i="5"/>
  <c r="C260" i="5"/>
  <c r="A260" i="5"/>
  <c r="M259" i="5"/>
  <c r="L259" i="5"/>
  <c r="K259" i="5"/>
  <c r="J259" i="5"/>
  <c r="I259" i="5"/>
  <c r="G259" i="5"/>
  <c r="F259" i="5"/>
  <c r="E259" i="5"/>
  <c r="D259" i="5"/>
  <c r="B259" i="5"/>
  <c r="A259" i="5"/>
  <c r="C259" i="5" s="1"/>
  <c r="I258" i="5"/>
  <c r="A258" i="5"/>
  <c r="I257" i="5"/>
  <c r="G257" i="5"/>
  <c r="A257" i="5"/>
  <c r="M256" i="5"/>
  <c r="I256" i="5"/>
  <c r="G256" i="5"/>
  <c r="E256" i="5"/>
  <c r="A256" i="5"/>
  <c r="L255" i="5"/>
  <c r="K255" i="5"/>
  <c r="J255" i="5"/>
  <c r="I255" i="5"/>
  <c r="H255" i="5"/>
  <c r="F255" i="5"/>
  <c r="E255" i="5"/>
  <c r="D255" i="5"/>
  <c r="C255" i="5"/>
  <c r="B255" i="5"/>
  <c r="A255" i="5"/>
  <c r="M255" i="5" s="1"/>
  <c r="M254" i="5"/>
  <c r="L254" i="5"/>
  <c r="K254" i="5"/>
  <c r="I254" i="5"/>
  <c r="G254" i="5"/>
  <c r="F254" i="5"/>
  <c r="E254" i="5"/>
  <c r="D254" i="5"/>
  <c r="A254" i="5"/>
  <c r="M253" i="5"/>
  <c r="L253" i="5"/>
  <c r="K253" i="5"/>
  <c r="J253" i="5"/>
  <c r="I253" i="5"/>
  <c r="G253" i="5"/>
  <c r="F253" i="5"/>
  <c r="E253" i="5"/>
  <c r="D253" i="5"/>
  <c r="A253" i="5"/>
  <c r="C253" i="5" s="1"/>
  <c r="M252" i="5"/>
  <c r="L252" i="5"/>
  <c r="K252" i="5"/>
  <c r="I252" i="5"/>
  <c r="H252" i="5"/>
  <c r="G252" i="5"/>
  <c r="F252" i="5"/>
  <c r="E252" i="5"/>
  <c r="C252" i="5"/>
  <c r="B252" i="5"/>
  <c r="A252" i="5"/>
  <c r="I251" i="5"/>
  <c r="H251" i="5"/>
  <c r="A251" i="5"/>
  <c r="M251" i="5" s="1"/>
  <c r="I250" i="5"/>
  <c r="H250" i="5"/>
  <c r="G250" i="5"/>
  <c r="A250" i="5"/>
  <c r="M250" i="5" s="1"/>
  <c r="L249" i="5"/>
  <c r="K249" i="5"/>
  <c r="J249" i="5"/>
  <c r="I249" i="5"/>
  <c r="H249" i="5"/>
  <c r="G249" i="5"/>
  <c r="F249" i="5"/>
  <c r="E249" i="5"/>
  <c r="D249" i="5"/>
  <c r="C249" i="5"/>
  <c r="B249" i="5"/>
  <c r="A249" i="5"/>
  <c r="M249" i="5" s="1"/>
  <c r="M248" i="5"/>
  <c r="I248" i="5"/>
  <c r="G248" i="5"/>
  <c r="F248" i="5"/>
  <c r="A248" i="5"/>
  <c r="L248" i="5" s="1"/>
  <c r="M247" i="5"/>
  <c r="L247" i="5"/>
  <c r="I247" i="5"/>
  <c r="H247" i="5"/>
  <c r="G247" i="5"/>
  <c r="F247" i="5"/>
  <c r="A247" i="5"/>
  <c r="C247" i="5" s="1"/>
  <c r="M246" i="5"/>
  <c r="L246" i="5"/>
  <c r="I246" i="5"/>
  <c r="H246" i="5"/>
  <c r="G246" i="5"/>
  <c r="F246" i="5"/>
  <c r="E246" i="5"/>
  <c r="A246" i="5"/>
  <c r="K246" i="5" s="1"/>
  <c r="M245" i="5"/>
  <c r="L245" i="5"/>
  <c r="J245" i="5"/>
  <c r="I245" i="5"/>
  <c r="H245" i="5"/>
  <c r="G245" i="5"/>
  <c r="F245" i="5"/>
  <c r="D245" i="5"/>
  <c r="C245" i="5"/>
  <c r="A245" i="5"/>
  <c r="M244" i="5"/>
  <c r="K244" i="5"/>
  <c r="J244" i="5"/>
  <c r="I244" i="5"/>
  <c r="G244" i="5"/>
  <c r="E244" i="5"/>
  <c r="D244" i="5"/>
  <c r="C244" i="5"/>
  <c r="B244" i="5"/>
  <c r="A244" i="5"/>
  <c r="H244" i="5" s="1"/>
  <c r="L243" i="5"/>
  <c r="K243" i="5"/>
  <c r="J243" i="5"/>
  <c r="I243" i="5"/>
  <c r="H243" i="5"/>
  <c r="F243" i="5"/>
  <c r="E243" i="5"/>
  <c r="D243" i="5"/>
  <c r="C243" i="5"/>
  <c r="B243" i="5"/>
  <c r="A243" i="5"/>
  <c r="M243" i="5" s="1"/>
  <c r="I242" i="5"/>
  <c r="G242" i="5"/>
  <c r="A242" i="5"/>
  <c r="M241" i="5"/>
  <c r="I241" i="5"/>
  <c r="G241" i="5"/>
  <c r="A241" i="5"/>
  <c r="C241" i="5" s="1"/>
  <c r="M240" i="5"/>
  <c r="I240" i="5"/>
  <c r="G240" i="5"/>
  <c r="F240" i="5"/>
  <c r="A240" i="5"/>
  <c r="M239" i="5"/>
  <c r="L239" i="5"/>
  <c r="I239" i="5"/>
  <c r="G239" i="5"/>
  <c r="F239" i="5"/>
  <c r="D239" i="5"/>
  <c r="A239" i="5"/>
  <c r="M238" i="5"/>
  <c r="K238" i="5"/>
  <c r="J238" i="5"/>
  <c r="I238" i="5"/>
  <c r="G238" i="5"/>
  <c r="E238" i="5"/>
  <c r="D238" i="5"/>
  <c r="C238" i="5"/>
  <c r="A238" i="5"/>
  <c r="L237" i="5"/>
  <c r="K237" i="5"/>
  <c r="J237" i="5"/>
  <c r="I237" i="5"/>
  <c r="H237" i="5"/>
  <c r="G237" i="5"/>
  <c r="F237" i="5"/>
  <c r="E237" i="5"/>
  <c r="D237" i="5"/>
  <c r="C237" i="5"/>
  <c r="B237" i="5"/>
  <c r="A237" i="5"/>
  <c r="M237" i="5" s="1"/>
  <c r="M236" i="5"/>
  <c r="L236" i="5"/>
  <c r="K236" i="5"/>
  <c r="J236" i="5"/>
  <c r="I236" i="5"/>
  <c r="G236" i="5"/>
  <c r="F236" i="5"/>
  <c r="E236" i="5"/>
  <c r="D236" i="5"/>
  <c r="C236" i="5"/>
  <c r="A236" i="5"/>
  <c r="M235" i="5"/>
  <c r="L235" i="5"/>
  <c r="K235" i="5"/>
  <c r="J235" i="5"/>
  <c r="I235" i="5"/>
  <c r="H235" i="5"/>
  <c r="G235" i="5"/>
  <c r="F235" i="5"/>
  <c r="E235" i="5"/>
  <c r="D235" i="5"/>
  <c r="B235" i="5"/>
  <c r="A235" i="5"/>
  <c r="C235" i="5" s="1"/>
  <c r="I234" i="5"/>
  <c r="H234" i="5"/>
  <c r="A234" i="5"/>
  <c r="M234" i="5" s="1"/>
  <c r="I233" i="5"/>
  <c r="H233" i="5"/>
  <c r="G233" i="5"/>
  <c r="A233" i="5"/>
  <c r="M233" i="5" s="1"/>
  <c r="M232" i="5"/>
  <c r="I232" i="5"/>
  <c r="H232" i="5"/>
  <c r="G232" i="5"/>
  <c r="E232" i="5"/>
  <c r="A232" i="5"/>
  <c r="K232" i="5" s="1"/>
  <c r="L231" i="5"/>
  <c r="K231" i="5"/>
  <c r="J231" i="5"/>
  <c r="I231" i="5"/>
  <c r="H231" i="5"/>
  <c r="F231" i="5"/>
  <c r="E231" i="5"/>
  <c r="D231" i="5"/>
  <c r="C231" i="5"/>
  <c r="B231" i="5"/>
  <c r="A231" i="5"/>
  <c r="M231" i="5" s="1"/>
  <c r="M230" i="5"/>
  <c r="L230" i="5"/>
  <c r="K230" i="5"/>
  <c r="I230" i="5"/>
  <c r="G230" i="5"/>
  <c r="F230" i="5"/>
  <c r="E230" i="5"/>
  <c r="D230" i="5"/>
  <c r="A230" i="5"/>
  <c r="J230" i="5" s="1"/>
  <c r="M229" i="5"/>
  <c r="L229" i="5"/>
  <c r="K229" i="5"/>
  <c r="J229" i="5"/>
  <c r="I229" i="5"/>
  <c r="H229" i="5"/>
  <c r="G229" i="5"/>
  <c r="F229" i="5"/>
  <c r="E229" i="5"/>
  <c r="D229" i="5"/>
  <c r="A229" i="5"/>
  <c r="C229" i="5" s="1"/>
  <c r="M228" i="5"/>
  <c r="L228" i="5"/>
  <c r="K228" i="5"/>
  <c r="I228" i="5"/>
  <c r="G228" i="5"/>
  <c r="F228" i="5"/>
  <c r="E228" i="5"/>
  <c r="C228" i="5"/>
  <c r="B228" i="5"/>
  <c r="A228" i="5"/>
  <c r="H228" i="5" s="1"/>
  <c r="I227" i="5"/>
  <c r="A227" i="5"/>
  <c r="I226" i="5"/>
  <c r="G226" i="5"/>
  <c r="A226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M225" i="5" s="1"/>
  <c r="M224" i="5"/>
  <c r="I224" i="5"/>
  <c r="G224" i="5"/>
  <c r="F224" i="5"/>
  <c r="A224" i="5"/>
  <c r="M223" i="5"/>
  <c r="L223" i="5"/>
  <c r="I223" i="5"/>
  <c r="G223" i="5"/>
  <c r="F223" i="5"/>
  <c r="A223" i="5"/>
  <c r="C223" i="5" s="1"/>
  <c r="M222" i="5"/>
  <c r="L222" i="5"/>
  <c r="I222" i="5"/>
  <c r="G222" i="5"/>
  <c r="F222" i="5"/>
  <c r="E222" i="5"/>
  <c r="A222" i="5"/>
  <c r="M221" i="5"/>
  <c r="L221" i="5"/>
  <c r="J221" i="5"/>
  <c r="I221" i="5"/>
  <c r="G221" i="5"/>
  <c r="F221" i="5"/>
  <c r="D221" i="5"/>
  <c r="C221" i="5"/>
  <c r="A221" i="5"/>
  <c r="M220" i="5"/>
  <c r="K220" i="5"/>
  <c r="J220" i="5"/>
  <c r="I220" i="5"/>
  <c r="H220" i="5"/>
  <c r="G220" i="5"/>
  <c r="E220" i="5"/>
  <c r="D220" i="5"/>
  <c r="C220" i="5"/>
  <c r="B220" i="5"/>
  <c r="A220" i="5"/>
  <c r="L219" i="5"/>
  <c r="K219" i="5"/>
  <c r="J219" i="5"/>
  <c r="I219" i="5"/>
  <c r="H219" i="5"/>
  <c r="F219" i="5"/>
  <c r="E219" i="5"/>
  <c r="D219" i="5"/>
  <c r="C219" i="5"/>
  <c r="B219" i="5"/>
  <c r="A219" i="5"/>
  <c r="M219" i="5" s="1"/>
  <c r="I218" i="5"/>
  <c r="G218" i="5"/>
  <c r="A218" i="5"/>
  <c r="M218" i="5" s="1"/>
  <c r="M217" i="5"/>
  <c r="I217" i="5"/>
  <c r="H217" i="5"/>
  <c r="G217" i="5"/>
  <c r="A217" i="5"/>
  <c r="C217" i="5" s="1"/>
  <c r="M216" i="5"/>
  <c r="I216" i="5"/>
  <c r="H216" i="5"/>
  <c r="G216" i="5"/>
  <c r="F216" i="5"/>
  <c r="A216" i="5"/>
  <c r="L216" i="5" s="1"/>
  <c r="M215" i="5"/>
  <c r="L215" i="5"/>
  <c r="I215" i="5"/>
  <c r="H215" i="5"/>
  <c r="G215" i="5"/>
  <c r="F215" i="5"/>
  <c r="D215" i="5"/>
  <c r="A215" i="5"/>
  <c r="J215" i="5" s="1"/>
  <c r="M214" i="5"/>
  <c r="K214" i="5"/>
  <c r="J214" i="5"/>
  <c r="I214" i="5"/>
  <c r="H214" i="5"/>
  <c r="G214" i="5"/>
  <c r="E214" i="5"/>
  <c r="D214" i="5"/>
  <c r="C214" i="5"/>
  <c r="A214" i="5"/>
  <c r="L213" i="5"/>
  <c r="K213" i="5"/>
  <c r="J213" i="5"/>
  <c r="I213" i="5"/>
  <c r="H213" i="5"/>
  <c r="G213" i="5"/>
  <c r="F213" i="5"/>
  <c r="E213" i="5"/>
  <c r="D213" i="5"/>
  <c r="C213" i="5"/>
  <c r="B213" i="5"/>
  <c r="A213" i="5"/>
  <c r="M213" i="5" s="1"/>
  <c r="M212" i="5"/>
  <c r="L212" i="5"/>
  <c r="K212" i="5"/>
  <c r="J212" i="5"/>
  <c r="I212" i="5"/>
  <c r="G212" i="5"/>
  <c r="F212" i="5"/>
  <c r="E212" i="5"/>
  <c r="D212" i="5"/>
  <c r="C212" i="5"/>
  <c r="A212" i="5"/>
  <c r="M211" i="5"/>
  <c r="L211" i="5"/>
  <c r="K211" i="5"/>
  <c r="J211" i="5"/>
  <c r="I211" i="5"/>
  <c r="G211" i="5"/>
  <c r="F211" i="5"/>
  <c r="E211" i="5"/>
  <c r="D211" i="5"/>
  <c r="B211" i="5"/>
  <c r="A211" i="5"/>
  <c r="C211" i="5" s="1"/>
  <c r="I210" i="5"/>
  <c r="A210" i="5"/>
  <c r="I209" i="5"/>
  <c r="G209" i="5"/>
  <c r="A209" i="5"/>
  <c r="M208" i="5"/>
  <c r="I208" i="5"/>
  <c r="G208" i="5"/>
  <c r="E208" i="5"/>
  <c r="A208" i="5"/>
  <c r="L207" i="5"/>
  <c r="K207" i="5"/>
  <c r="J207" i="5"/>
  <c r="I207" i="5"/>
  <c r="H207" i="5"/>
  <c r="F207" i="5"/>
  <c r="E207" i="5"/>
  <c r="D207" i="5"/>
  <c r="C207" i="5"/>
  <c r="B207" i="5"/>
  <c r="A207" i="5"/>
  <c r="M207" i="5" s="1"/>
  <c r="H506" i="1"/>
  <c r="I506" i="2" s="1"/>
  <c r="H505" i="1"/>
  <c r="I505" i="2" s="1"/>
  <c r="H504" i="1"/>
  <c r="I504" i="2" s="1"/>
  <c r="H503" i="1"/>
  <c r="I503" i="2" s="1"/>
  <c r="H502" i="1"/>
  <c r="I502" i="2" s="1"/>
  <c r="H501" i="1"/>
  <c r="I501" i="2" s="1"/>
  <c r="H500" i="1"/>
  <c r="I500" i="2" s="1"/>
  <c r="H499" i="1"/>
  <c r="I499" i="2" s="1"/>
  <c r="H498" i="1"/>
  <c r="I498" i="2" s="1"/>
  <c r="H497" i="1"/>
  <c r="I497" i="2" s="1"/>
  <c r="H496" i="1"/>
  <c r="I496" i="2" s="1"/>
  <c r="H495" i="1"/>
  <c r="I495" i="2" s="1"/>
  <c r="H494" i="1"/>
  <c r="I494" i="2" s="1"/>
  <c r="H493" i="1"/>
  <c r="I493" i="2" s="1"/>
  <c r="H492" i="1"/>
  <c r="I492" i="2" s="1"/>
  <c r="H491" i="1"/>
  <c r="I491" i="2" s="1"/>
  <c r="H490" i="1"/>
  <c r="I490" i="2" s="1"/>
  <c r="H489" i="1"/>
  <c r="I489" i="2" s="1"/>
  <c r="H488" i="1"/>
  <c r="I488" i="2" s="1"/>
  <c r="H487" i="1"/>
  <c r="I487" i="2" s="1"/>
  <c r="H486" i="1"/>
  <c r="I486" i="2" s="1"/>
  <c r="H485" i="1"/>
  <c r="I485" i="2" s="1"/>
  <c r="H484" i="1"/>
  <c r="I484" i="2" s="1"/>
  <c r="H483" i="1"/>
  <c r="I483" i="2" s="1"/>
  <c r="H482" i="1"/>
  <c r="I482" i="2" s="1"/>
  <c r="H481" i="1"/>
  <c r="I481" i="2" s="1"/>
  <c r="H480" i="1"/>
  <c r="I480" i="2" s="1"/>
  <c r="H479" i="1"/>
  <c r="I479" i="2" s="1"/>
  <c r="H478" i="1"/>
  <c r="I478" i="2" s="1"/>
  <c r="H477" i="1"/>
  <c r="I477" i="2" s="1"/>
  <c r="H476" i="1"/>
  <c r="I476" i="2" s="1"/>
  <c r="H475" i="1"/>
  <c r="I475" i="2" s="1"/>
  <c r="H474" i="1"/>
  <c r="I474" i="2" s="1"/>
  <c r="H473" i="1"/>
  <c r="I473" i="2" s="1"/>
  <c r="H472" i="1"/>
  <c r="I472" i="2" s="1"/>
  <c r="H471" i="1"/>
  <c r="I471" i="2" s="1"/>
  <c r="H470" i="1"/>
  <c r="I470" i="2" s="1"/>
  <c r="H469" i="1"/>
  <c r="I469" i="2" s="1"/>
  <c r="H468" i="1"/>
  <c r="I468" i="2" s="1"/>
  <c r="H467" i="1"/>
  <c r="I467" i="2" s="1"/>
  <c r="H466" i="1"/>
  <c r="I466" i="2" s="1"/>
  <c r="H465" i="1"/>
  <c r="I465" i="2" s="1"/>
  <c r="H464" i="1"/>
  <c r="I464" i="2" s="1"/>
  <c r="H463" i="1"/>
  <c r="I463" i="2" s="1"/>
  <c r="H462" i="1"/>
  <c r="I462" i="2" s="1"/>
  <c r="H461" i="1"/>
  <c r="I461" i="2" s="1"/>
  <c r="H460" i="1"/>
  <c r="I460" i="2" s="1"/>
  <c r="H459" i="1"/>
  <c r="I459" i="2" s="1"/>
  <c r="H458" i="1"/>
  <c r="I458" i="2" s="1"/>
  <c r="H457" i="1"/>
  <c r="I457" i="2" s="1"/>
  <c r="H456" i="1"/>
  <c r="I456" i="2" s="1"/>
  <c r="H455" i="1"/>
  <c r="I455" i="2" s="1"/>
  <c r="H454" i="1"/>
  <c r="I454" i="2" s="1"/>
  <c r="H453" i="1"/>
  <c r="I453" i="2" s="1"/>
  <c r="H452" i="1"/>
  <c r="I452" i="2" s="1"/>
  <c r="H451" i="1"/>
  <c r="I451" i="2" s="1"/>
  <c r="H450" i="1"/>
  <c r="I450" i="2" s="1"/>
  <c r="H449" i="1"/>
  <c r="I449" i="2" s="1"/>
  <c r="H448" i="1"/>
  <c r="I448" i="2" s="1"/>
  <c r="H447" i="1"/>
  <c r="I447" i="2" s="1"/>
  <c r="H446" i="1"/>
  <c r="I446" i="2" s="1"/>
  <c r="H445" i="1"/>
  <c r="I445" i="2" s="1"/>
  <c r="H444" i="1"/>
  <c r="I444" i="2" s="1"/>
  <c r="H443" i="1"/>
  <c r="I443" i="2" s="1"/>
  <c r="H442" i="1"/>
  <c r="I442" i="2" s="1"/>
  <c r="H441" i="1"/>
  <c r="I441" i="2" s="1"/>
  <c r="H440" i="1"/>
  <c r="I440" i="2" s="1"/>
  <c r="H439" i="1"/>
  <c r="I439" i="2" s="1"/>
  <c r="H438" i="1"/>
  <c r="I438" i="2" s="1"/>
  <c r="H437" i="1"/>
  <c r="I437" i="2" s="1"/>
  <c r="H436" i="1"/>
  <c r="I436" i="2" s="1"/>
  <c r="H435" i="1"/>
  <c r="I435" i="2" s="1"/>
  <c r="H434" i="1"/>
  <c r="I434" i="2" s="1"/>
  <c r="H433" i="1"/>
  <c r="I433" i="2" s="1"/>
  <c r="H432" i="1"/>
  <c r="I432" i="2" s="1"/>
  <c r="H431" i="1"/>
  <c r="I431" i="2" s="1"/>
  <c r="H430" i="1"/>
  <c r="I430" i="2" s="1"/>
  <c r="H429" i="1"/>
  <c r="I429" i="2" s="1"/>
  <c r="H428" i="1"/>
  <c r="I428" i="2" s="1"/>
  <c r="H427" i="1"/>
  <c r="I427" i="2" s="1"/>
  <c r="H426" i="1"/>
  <c r="I426" i="2" s="1"/>
  <c r="H425" i="1"/>
  <c r="I425" i="2" s="1"/>
  <c r="H424" i="1"/>
  <c r="I424" i="2" s="1"/>
  <c r="H423" i="1"/>
  <c r="I423" i="2" s="1"/>
  <c r="H422" i="1"/>
  <c r="I422" i="2" s="1"/>
  <c r="H421" i="1"/>
  <c r="I421" i="2" s="1"/>
  <c r="H420" i="1"/>
  <c r="I420" i="2" s="1"/>
  <c r="H419" i="1"/>
  <c r="I419" i="2" s="1"/>
  <c r="H418" i="1"/>
  <c r="I418" i="2" s="1"/>
  <c r="H417" i="1"/>
  <c r="I417" i="2" s="1"/>
  <c r="H416" i="1"/>
  <c r="I416" i="2" s="1"/>
  <c r="H415" i="1"/>
  <c r="I415" i="2" s="1"/>
  <c r="H414" i="1"/>
  <c r="I414" i="2" s="1"/>
  <c r="H413" i="1"/>
  <c r="I413" i="2" s="1"/>
  <c r="H412" i="1"/>
  <c r="I412" i="2" s="1"/>
  <c r="H411" i="1"/>
  <c r="I411" i="2" s="1"/>
  <c r="H410" i="1"/>
  <c r="I410" i="2" s="1"/>
  <c r="H409" i="1"/>
  <c r="I409" i="2" s="1"/>
  <c r="H408" i="1"/>
  <c r="I408" i="2" s="1"/>
  <c r="H407" i="1"/>
  <c r="I407" i="2" s="1"/>
  <c r="H406" i="1"/>
  <c r="I406" i="2" s="1"/>
  <c r="H405" i="1"/>
  <c r="I405" i="2" s="1"/>
  <c r="H404" i="1"/>
  <c r="I404" i="2" s="1"/>
  <c r="H403" i="1"/>
  <c r="I403" i="2" s="1"/>
  <c r="H402" i="1"/>
  <c r="I402" i="2" s="1"/>
  <c r="H401" i="1"/>
  <c r="I401" i="2" s="1"/>
  <c r="H400" i="1"/>
  <c r="I400" i="2" s="1"/>
  <c r="H399" i="1"/>
  <c r="I399" i="2" s="1"/>
  <c r="H398" i="1"/>
  <c r="I398" i="2" s="1"/>
  <c r="H397" i="1"/>
  <c r="I397" i="2" s="1"/>
  <c r="H396" i="1"/>
  <c r="I396" i="2" s="1"/>
  <c r="H395" i="1"/>
  <c r="I395" i="2" s="1"/>
  <c r="H394" i="1"/>
  <c r="I394" i="2" s="1"/>
  <c r="H393" i="1"/>
  <c r="I393" i="2" s="1"/>
  <c r="H392" i="1"/>
  <c r="I392" i="2" s="1"/>
  <c r="H391" i="1"/>
  <c r="I391" i="2" s="1"/>
  <c r="H390" i="1"/>
  <c r="I390" i="2" s="1"/>
  <c r="H389" i="1"/>
  <c r="I389" i="2" s="1"/>
  <c r="H388" i="1"/>
  <c r="I388" i="2" s="1"/>
  <c r="H387" i="1"/>
  <c r="I387" i="2" s="1"/>
  <c r="H386" i="1"/>
  <c r="I386" i="2" s="1"/>
  <c r="H385" i="1"/>
  <c r="I385" i="2" s="1"/>
  <c r="H384" i="1"/>
  <c r="I384" i="2" s="1"/>
  <c r="H383" i="1"/>
  <c r="I383" i="2" s="1"/>
  <c r="H382" i="1"/>
  <c r="I382" i="2" s="1"/>
  <c r="H381" i="1"/>
  <c r="I381" i="2" s="1"/>
  <c r="H380" i="1"/>
  <c r="I380" i="2" s="1"/>
  <c r="H379" i="1"/>
  <c r="I379" i="2" s="1"/>
  <c r="H378" i="1"/>
  <c r="I378" i="2" s="1"/>
  <c r="H377" i="1"/>
  <c r="I377" i="2" s="1"/>
  <c r="H376" i="1"/>
  <c r="I376" i="2" s="1"/>
  <c r="H375" i="1"/>
  <c r="I375" i="2" s="1"/>
  <c r="H374" i="1"/>
  <c r="I374" i="2" s="1"/>
  <c r="H373" i="1"/>
  <c r="I373" i="2" s="1"/>
  <c r="H372" i="1"/>
  <c r="I372" i="2" s="1"/>
  <c r="H371" i="1"/>
  <c r="I371" i="2" s="1"/>
  <c r="H370" i="1"/>
  <c r="I370" i="2" s="1"/>
  <c r="H369" i="1"/>
  <c r="I369" i="2" s="1"/>
  <c r="H368" i="1"/>
  <c r="I368" i="2" s="1"/>
  <c r="H367" i="1"/>
  <c r="I367" i="2" s="1"/>
  <c r="H366" i="1"/>
  <c r="I366" i="2" s="1"/>
  <c r="H365" i="1"/>
  <c r="I365" i="2" s="1"/>
  <c r="H364" i="1"/>
  <c r="I364" i="2" s="1"/>
  <c r="H363" i="1"/>
  <c r="I363" i="2" s="1"/>
  <c r="H362" i="1"/>
  <c r="I362" i="2" s="1"/>
  <c r="H361" i="1"/>
  <c r="I361" i="2" s="1"/>
  <c r="H360" i="1"/>
  <c r="I360" i="2" s="1"/>
  <c r="H359" i="1"/>
  <c r="I359" i="2" s="1"/>
  <c r="H358" i="1"/>
  <c r="I358" i="2" s="1"/>
  <c r="H357" i="1"/>
  <c r="I357" i="2" s="1"/>
  <c r="H356" i="1"/>
  <c r="I356" i="2" s="1"/>
  <c r="H355" i="1"/>
  <c r="I355" i="2" s="1"/>
  <c r="H354" i="1"/>
  <c r="I354" i="2" s="1"/>
  <c r="H353" i="1"/>
  <c r="I353" i="2" s="1"/>
  <c r="H352" i="1"/>
  <c r="I352" i="2" s="1"/>
  <c r="H351" i="1"/>
  <c r="I351" i="2" s="1"/>
  <c r="H350" i="1"/>
  <c r="I350" i="2" s="1"/>
  <c r="H349" i="1"/>
  <c r="I349" i="2" s="1"/>
  <c r="H348" i="1"/>
  <c r="I348" i="2" s="1"/>
  <c r="H347" i="1"/>
  <c r="I347" i="2" s="1"/>
  <c r="H346" i="1"/>
  <c r="I346" i="2" s="1"/>
  <c r="H345" i="1"/>
  <c r="I345" i="2" s="1"/>
  <c r="H344" i="1"/>
  <c r="I344" i="2" s="1"/>
  <c r="H343" i="1"/>
  <c r="I343" i="2" s="1"/>
  <c r="H342" i="1"/>
  <c r="I342" i="2" s="1"/>
  <c r="H341" i="1"/>
  <c r="I341" i="2" s="1"/>
  <c r="H340" i="1"/>
  <c r="I340" i="2" s="1"/>
  <c r="H339" i="1"/>
  <c r="I339" i="2" s="1"/>
  <c r="H338" i="1"/>
  <c r="I338" i="2" s="1"/>
  <c r="H337" i="1"/>
  <c r="I337" i="2" s="1"/>
  <c r="H336" i="1"/>
  <c r="I336" i="2" s="1"/>
  <c r="H335" i="1"/>
  <c r="I335" i="2" s="1"/>
  <c r="H334" i="1"/>
  <c r="I334" i="2" s="1"/>
  <c r="H333" i="1"/>
  <c r="I333" i="2" s="1"/>
  <c r="H332" i="1"/>
  <c r="I332" i="2" s="1"/>
  <c r="H331" i="1"/>
  <c r="I331" i="2" s="1"/>
  <c r="H330" i="1"/>
  <c r="I330" i="2" s="1"/>
  <c r="H329" i="1"/>
  <c r="I329" i="2" s="1"/>
  <c r="H328" i="1"/>
  <c r="I328" i="2" s="1"/>
  <c r="H327" i="1"/>
  <c r="I327" i="2" s="1"/>
  <c r="H326" i="1"/>
  <c r="I326" i="2" s="1"/>
  <c r="H325" i="1"/>
  <c r="I325" i="2" s="1"/>
  <c r="H324" i="1"/>
  <c r="I324" i="2" s="1"/>
  <c r="H323" i="1"/>
  <c r="I323" i="2" s="1"/>
  <c r="H322" i="1"/>
  <c r="I322" i="2" s="1"/>
  <c r="H321" i="1"/>
  <c r="I321" i="2" s="1"/>
  <c r="H320" i="1"/>
  <c r="I320" i="2" s="1"/>
  <c r="H319" i="1"/>
  <c r="I319" i="2" s="1"/>
  <c r="H318" i="1"/>
  <c r="I318" i="2" s="1"/>
  <c r="H317" i="1"/>
  <c r="I317" i="2" s="1"/>
  <c r="H316" i="1"/>
  <c r="I316" i="2" s="1"/>
  <c r="H315" i="1"/>
  <c r="I315" i="2" s="1"/>
  <c r="H314" i="1"/>
  <c r="I314" i="2" s="1"/>
  <c r="H313" i="1"/>
  <c r="I313" i="2" s="1"/>
  <c r="H312" i="1"/>
  <c r="I312" i="2" s="1"/>
  <c r="H311" i="1"/>
  <c r="I311" i="2" s="1"/>
  <c r="H310" i="1"/>
  <c r="I310" i="2" s="1"/>
  <c r="H309" i="1"/>
  <c r="I309" i="2" s="1"/>
  <c r="H308" i="1"/>
  <c r="I308" i="2" s="1"/>
  <c r="H307" i="1"/>
  <c r="I307" i="2" s="1"/>
  <c r="H306" i="1"/>
  <c r="I306" i="2" s="1"/>
  <c r="H305" i="1"/>
  <c r="I305" i="2" s="1"/>
  <c r="H304" i="1"/>
  <c r="I304" i="2" s="1"/>
  <c r="H303" i="1"/>
  <c r="I303" i="2" s="1"/>
  <c r="H302" i="1"/>
  <c r="I302" i="2" s="1"/>
  <c r="H301" i="1"/>
  <c r="I301" i="2" s="1"/>
  <c r="H300" i="1"/>
  <c r="I300" i="2" s="1"/>
  <c r="H299" i="1"/>
  <c r="I299" i="2" s="1"/>
  <c r="H298" i="1"/>
  <c r="I298" i="2" s="1"/>
  <c r="H297" i="1"/>
  <c r="I297" i="2" s="1"/>
  <c r="H296" i="1"/>
  <c r="I296" i="2" s="1"/>
  <c r="H295" i="1"/>
  <c r="I295" i="2" s="1"/>
  <c r="H294" i="1"/>
  <c r="I294" i="2" s="1"/>
  <c r="H293" i="1"/>
  <c r="I293" i="2" s="1"/>
  <c r="H292" i="1"/>
  <c r="I292" i="2" s="1"/>
  <c r="H291" i="1"/>
  <c r="I291" i="2" s="1"/>
  <c r="H290" i="1"/>
  <c r="I290" i="2" s="1"/>
  <c r="H289" i="1"/>
  <c r="I289" i="2" s="1"/>
  <c r="H288" i="1"/>
  <c r="I288" i="2" s="1"/>
  <c r="H287" i="1"/>
  <c r="I287" i="2" s="1"/>
  <c r="H286" i="1"/>
  <c r="I286" i="2" s="1"/>
  <c r="H285" i="1"/>
  <c r="I285" i="2" s="1"/>
  <c r="H284" i="1"/>
  <c r="I284" i="2" s="1"/>
  <c r="H283" i="1"/>
  <c r="I283" i="2" s="1"/>
  <c r="H282" i="1"/>
  <c r="I282" i="2" s="1"/>
  <c r="H281" i="1"/>
  <c r="I281" i="2" s="1"/>
  <c r="H280" i="1"/>
  <c r="I280" i="2" s="1"/>
  <c r="H279" i="1"/>
  <c r="I279" i="2" s="1"/>
  <c r="H278" i="1"/>
  <c r="I278" i="2" s="1"/>
  <c r="H277" i="1"/>
  <c r="I277" i="2" s="1"/>
  <c r="H276" i="1"/>
  <c r="I276" i="2" s="1"/>
  <c r="H275" i="1"/>
  <c r="I275" i="2" s="1"/>
  <c r="H274" i="1"/>
  <c r="I274" i="2" s="1"/>
  <c r="H273" i="1"/>
  <c r="I273" i="2" s="1"/>
  <c r="H272" i="1"/>
  <c r="I272" i="2" s="1"/>
  <c r="H271" i="1"/>
  <c r="I271" i="2" s="1"/>
  <c r="H270" i="1"/>
  <c r="I270" i="2" s="1"/>
  <c r="H269" i="1"/>
  <c r="I269" i="2" s="1"/>
  <c r="H268" i="1"/>
  <c r="I268" i="2" s="1"/>
  <c r="H267" i="1"/>
  <c r="I267" i="2" s="1"/>
  <c r="H266" i="1"/>
  <c r="I266" i="2" s="1"/>
  <c r="H265" i="1"/>
  <c r="I265" i="2" s="1"/>
  <c r="H264" i="1"/>
  <c r="I264" i="2" s="1"/>
  <c r="H263" i="1"/>
  <c r="I263" i="2" s="1"/>
  <c r="H262" i="1"/>
  <c r="I262" i="2" s="1"/>
  <c r="H261" i="1"/>
  <c r="I261" i="2" s="1"/>
  <c r="H260" i="1"/>
  <c r="I260" i="2" s="1"/>
  <c r="H259" i="1"/>
  <c r="I259" i="2" s="1"/>
  <c r="H258" i="1"/>
  <c r="I258" i="2" s="1"/>
  <c r="H257" i="1"/>
  <c r="I257" i="2" s="1"/>
  <c r="H256" i="1"/>
  <c r="I256" i="2" s="1"/>
  <c r="H255" i="1"/>
  <c r="I255" i="2" s="1"/>
  <c r="H254" i="1"/>
  <c r="I254" i="2" s="1"/>
  <c r="H253" i="1"/>
  <c r="I253" i="2" s="1"/>
  <c r="H252" i="1"/>
  <c r="I252" i="2" s="1"/>
  <c r="H251" i="1"/>
  <c r="I251" i="2" s="1"/>
  <c r="H250" i="1"/>
  <c r="I250" i="2" s="1"/>
  <c r="H249" i="1"/>
  <c r="I249" i="2" s="1"/>
  <c r="H248" i="1"/>
  <c r="I248" i="2" s="1"/>
  <c r="H247" i="1"/>
  <c r="I247" i="2" s="1"/>
  <c r="H246" i="1"/>
  <c r="I246" i="2" s="1"/>
  <c r="H245" i="1"/>
  <c r="I245" i="2" s="1"/>
  <c r="H244" i="1"/>
  <c r="I244" i="2" s="1"/>
  <c r="H243" i="1"/>
  <c r="I243" i="2" s="1"/>
  <c r="H242" i="1"/>
  <c r="I242" i="2" s="1"/>
  <c r="H241" i="1"/>
  <c r="I241" i="2" s="1"/>
  <c r="H240" i="1"/>
  <c r="I240" i="2" s="1"/>
  <c r="H239" i="1"/>
  <c r="I239" i="2" s="1"/>
  <c r="H238" i="1"/>
  <c r="I238" i="2" s="1"/>
  <c r="H237" i="1"/>
  <c r="I237" i="2" s="1"/>
  <c r="H236" i="1"/>
  <c r="I236" i="2" s="1"/>
  <c r="H235" i="1"/>
  <c r="I235" i="2" s="1"/>
  <c r="H234" i="1"/>
  <c r="I234" i="2" s="1"/>
  <c r="H233" i="1"/>
  <c r="I233" i="2" s="1"/>
  <c r="H232" i="1"/>
  <c r="I232" i="2" s="1"/>
  <c r="H231" i="1"/>
  <c r="I231" i="2" s="1"/>
  <c r="H230" i="1"/>
  <c r="I230" i="2" s="1"/>
  <c r="H229" i="1"/>
  <c r="I229" i="2" s="1"/>
  <c r="H228" i="1"/>
  <c r="I228" i="2" s="1"/>
  <c r="H227" i="1"/>
  <c r="I227" i="2" s="1"/>
  <c r="H226" i="1"/>
  <c r="I226" i="2" s="1"/>
  <c r="H225" i="1"/>
  <c r="I225" i="2" s="1"/>
  <c r="H224" i="1"/>
  <c r="I224" i="2" s="1"/>
  <c r="H223" i="1"/>
  <c r="I223" i="2" s="1"/>
  <c r="H222" i="1"/>
  <c r="I222" i="2" s="1"/>
  <c r="H221" i="1"/>
  <c r="I221" i="2" s="1"/>
  <c r="H220" i="1"/>
  <c r="I220" i="2" s="1"/>
  <c r="H219" i="1"/>
  <c r="I219" i="2" s="1"/>
  <c r="H218" i="1"/>
  <c r="I218" i="2" s="1"/>
  <c r="H217" i="1"/>
  <c r="I217" i="2" s="1"/>
  <c r="H216" i="1"/>
  <c r="I216" i="2" s="1"/>
  <c r="H215" i="1"/>
  <c r="I215" i="2" s="1"/>
  <c r="H214" i="1"/>
  <c r="I214" i="2" s="1"/>
  <c r="H213" i="1"/>
  <c r="I213" i="2" s="1"/>
  <c r="H212" i="1"/>
  <c r="I212" i="2" s="1"/>
  <c r="H211" i="1"/>
  <c r="I211" i="2" s="1"/>
  <c r="H210" i="1"/>
  <c r="I210" i="2" s="1"/>
  <c r="H209" i="1"/>
  <c r="I209" i="2" s="1"/>
  <c r="H208" i="1"/>
  <c r="I208" i="2" s="1"/>
  <c r="H207" i="1"/>
  <c r="I207" i="2" s="1"/>
  <c r="H7" i="1"/>
  <c r="H8" i="1"/>
  <c r="J210" i="5" l="1"/>
  <c r="D210" i="5"/>
  <c r="E227" i="5"/>
  <c r="K227" i="5"/>
  <c r="J258" i="5"/>
  <c r="D258" i="5"/>
  <c r="C275" i="5"/>
  <c r="G275" i="5"/>
  <c r="M275" i="5"/>
  <c r="F296" i="5"/>
  <c r="D296" i="5"/>
  <c r="K296" i="5"/>
  <c r="D364" i="5"/>
  <c r="J364" i="5"/>
  <c r="L364" i="5"/>
  <c r="K364" i="5"/>
  <c r="C364" i="5"/>
  <c r="B364" i="5"/>
  <c r="L407" i="5"/>
  <c r="F407" i="5"/>
  <c r="M407" i="5"/>
  <c r="G407" i="5"/>
  <c r="E407" i="5"/>
  <c r="L415" i="5"/>
  <c r="B415" i="5"/>
  <c r="G415" i="5"/>
  <c r="D415" i="5"/>
  <c r="F415" i="5"/>
  <c r="E415" i="5"/>
  <c r="M415" i="5"/>
  <c r="H480" i="5"/>
  <c r="G480" i="5"/>
  <c r="J480" i="5"/>
  <c r="B480" i="5"/>
  <c r="E480" i="5"/>
  <c r="F480" i="5"/>
  <c r="D480" i="5"/>
  <c r="C480" i="5"/>
  <c r="D485" i="5"/>
  <c r="C485" i="5"/>
  <c r="B485" i="5"/>
  <c r="H485" i="5"/>
  <c r="M485" i="5"/>
  <c r="F485" i="5"/>
  <c r="J485" i="5"/>
  <c r="K209" i="5"/>
  <c r="E209" i="5"/>
  <c r="B210" i="5"/>
  <c r="F226" i="5"/>
  <c r="L226" i="5"/>
  <c r="B227" i="5"/>
  <c r="B242" i="5"/>
  <c r="H242" i="5"/>
  <c r="K257" i="5"/>
  <c r="E257" i="5"/>
  <c r="B258" i="5"/>
  <c r="J272" i="5"/>
  <c r="B275" i="5"/>
  <c r="H282" i="5"/>
  <c r="E282" i="5"/>
  <c r="L282" i="5"/>
  <c r="B288" i="5"/>
  <c r="F288" i="5"/>
  <c r="L288" i="5"/>
  <c r="B296" i="5"/>
  <c r="B300" i="5"/>
  <c r="E300" i="5"/>
  <c r="K300" i="5"/>
  <c r="J300" i="5"/>
  <c r="G307" i="5"/>
  <c r="C307" i="5"/>
  <c r="J307" i="5"/>
  <c r="B317" i="5"/>
  <c r="J317" i="5"/>
  <c r="D317" i="5"/>
  <c r="C317" i="5"/>
  <c r="E351" i="5"/>
  <c r="K351" i="5"/>
  <c r="D351" i="5"/>
  <c r="L351" i="5"/>
  <c r="J351" i="5"/>
  <c r="C359" i="5"/>
  <c r="H359" i="5"/>
  <c r="E359" i="5"/>
  <c r="L359" i="5"/>
  <c r="K359" i="5"/>
  <c r="E364" i="5"/>
  <c r="B407" i="5"/>
  <c r="C415" i="5"/>
  <c r="G482" i="5"/>
  <c r="F482" i="5"/>
  <c r="E482" i="5"/>
  <c r="H482" i="5"/>
  <c r="J482" i="5"/>
  <c r="E485" i="5"/>
  <c r="L208" i="5"/>
  <c r="F208" i="5"/>
  <c r="B209" i="5"/>
  <c r="C210" i="5"/>
  <c r="J218" i="5"/>
  <c r="H224" i="5"/>
  <c r="B224" i="5"/>
  <c r="B226" i="5"/>
  <c r="C227" i="5"/>
  <c r="K234" i="5"/>
  <c r="D240" i="5"/>
  <c r="J240" i="5"/>
  <c r="B241" i="5"/>
  <c r="C242" i="5"/>
  <c r="J251" i="5"/>
  <c r="L256" i="5"/>
  <c r="F256" i="5"/>
  <c r="B257" i="5"/>
  <c r="C258" i="5"/>
  <c r="K272" i="5"/>
  <c r="D274" i="5"/>
  <c r="G274" i="5"/>
  <c r="M274" i="5"/>
  <c r="D275" i="5"/>
  <c r="J279" i="5"/>
  <c r="F281" i="5"/>
  <c r="L281" i="5"/>
  <c r="B282" i="5"/>
  <c r="J285" i="5"/>
  <c r="C288" i="5"/>
  <c r="G295" i="5"/>
  <c r="D295" i="5"/>
  <c r="K295" i="5"/>
  <c r="C296" i="5"/>
  <c r="L298" i="5"/>
  <c r="C300" i="5"/>
  <c r="L304" i="5"/>
  <c r="B307" i="5"/>
  <c r="J314" i="5"/>
  <c r="E317" i="5"/>
  <c r="F332" i="5"/>
  <c r="M332" i="5"/>
  <c r="L332" i="5"/>
  <c r="E332" i="5"/>
  <c r="D332" i="5"/>
  <c r="B336" i="5"/>
  <c r="M336" i="5"/>
  <c r="D336" i="5"/>
  <c r="J336" i="5"/>
  <c r="D346" i="5"/>
  <c r="L346" i="5"/>
  <c r="M346" i="5"/>
  <c r="F346" i="5"/>
  <c r="E346" i="5"/>
  <c r="B351" i="5"/>
  <c r="L356" i="5"/>
  <c r="F356" i="5"/>
  <c r="D356" i="5"/>
  <c r="M356" i="5"/>
  <c r="E356" i="5"/>
  <c r="C356" i="5"/>
  <c r="B359" i="5"/>
  <c r="F364" i="5"/>
  <c r="C377" i="5"/>
  <c r="F377" i="5"/>
  <c r="E377" i="5"/>
  <c r="L377" i="5"/>
  <c r="K377" i="5"/>
  <c r="K381" i="5"/>
  <c r="B381" i="5"/>
  <c r="H381" i="5"/>
  <c r="M381" i="5"/>
  <c r="L381" i="5"/>
  <c r="E381" i="5"/>
  <c r="D381" i="5"/>
  <c r="H396" i="5"/>
  <c r="M396" i="5"/>
  <c r="F396" i="5"/>
  <c r="C396" i="5"/>
  <c r="D396" i="5"/>
  <c r="B396" i="5"/>
  <c r="L396" i="5"/>
  <c r="K396" i="5"/>
  <c r="C407" i="5"/>
  <c r="H415" i="5"/>
  <c r="D437" i="5"/>
  <c r="C437" i="5"/>
  <c r="B437" i="5"/>
  <c r="L437" i="5"/>
  <c r="F437" i="5"/>
  <c r="G437" i="5"/>
  <c r="H437" i="5"/>
  <c r="F459" i="5"/>
  <c r="E459" i="5"/>
  <c r="D459" i="5"/>
  <c r="J459" i="5"/>
  <c r="G459" i="5"/>
  <c r="H459" i="5"/>
  <c r="K459" i="5"/>
  <c r="E472" i="5"/>
  <c r="D472" i="5"/>
  <c r="C472" i="5"/>
  <c r="L472" i="5"/>
  <c r="F472" i="5"/>
  <c r="K472" i="5"/>
  <c r="H472" i="5"/>
  <c r="K480" i="5"/>
  <c r="B482" i="5"/>
  <c r="G485" i="5"/>
  <c r="B208" i="5"/>
  <c r="C209" i="5"/>
  <c r="E210" i="5"/>
  <c r="J217" i="5"/>
  <c r="K218" i="5"/>
  <c r="J222" i="5"/>
  <c r="D222" i="5"/>
  <c r="B223" i="5"/>
  <c r="C224" i="5"/>
  <c r="C226" i="5"/>
  <c r="D227" i="5"/>
  <c r="J233" i="5"/>
  <c r="L234" i="5"/>
  <c r="E239" i="5"/>
  <c r="K239" i="5"/>
  <c r="B240" i="5"/>
  <c r="D241" i="5"/>
  <c r="D242" i="5"/>
  <c r="J248" i="5"/>
  <c r="J250" i="5"/>
  <c r="L251" i="5"/>
  <c r="B256" i="5"/>
  <c r="C257" i="5"/>
  <c r="E258" i="5"/>
  <c r="J271" i="5"/>
  <c r="B274" i="5"/>
  <c r="E275" i="5"/>
  <c r="B281" i="5"/>
  <c r="C282" i="5"/>
  <c r="K285" i="5"/>
  <c r="C287" i="5"/>
  <c r="F287" i="5"/>
  <c r="L287" i="5"/>
  <c r="D288" i="5"/>
  <c r="K292" i="5"/>
  <c r="B295" i="5"/>
  <c r="E296" i="5"/>
  <c r="D300" i="5"/>
  <c r="H306" i="5"/>
  <c r="C306" i="5"/>
  <c r="J306" i="5"/>
  <c r="D307" i="5"/>
  <c r="C311" i="5"/>
  <c r="B311" i="5"/>
  <c r="F311" i="5"/>
  <c r="L311" i="5"/>
  <c r="K311" i="5"/>
  <c r="F317" i="5"/>
  <c r="B332" i="5"/>
  <c r="C336" i="5"/>
  <c r="B346" i="5"/>
  <c r="C351" i="5"/>
  <c r="K353" i="5"/>
  <c r="B356" i="5"/>
  <c r="D359" i="5"/>
  <c r="G364" i="5"/>
  <c r="B366" i="5"/>
  <c r="H366" i="5"/>
  <c r="M366" i="5"/>
  <c r="G366" i="5"/>
  <c r="F366" i="5"/>
  <c r="F374" i="5"/>
  <c r="L374" i="5"/>
  <c r="E374" i="5"/>
  <c r="M374" i="5"/>
  <c r="G374" i="5"/>
  <c r="D374" i="5"/>
  <c r="B377" i="5"/>
  <c r="C381" i="5"/>
  <c r="E396" i="5"/>
  <c r="F398" i="5"/>
  <c r="M398" i="5"/>
  <c r="G398" i="5"/>
  <c r="K398" i="5"/>
  <c r="J398" i="5"/>
  <c r="C398" i="5"/>
  <c r="B398" i="5"/>
  <c r="D407" i="5"/>
  <c r="E437" i="5"/>
  <c r="H444" i="5"/>
  <c r="G444" i="5"/>
  <c r="J444" i="5"/>
  <c r="L444" i="5"/>
  <c r="C444" i="5"/>
  <c r="K444" i="5"/>
  <c r="E444" i="5"/>
  <c r="D444" i="5"/>
  <c r="B459" i="5"/>
  <c r="H469" i="5"/>
  <c r="G469" i="5"/>
  <c r="F469" i="5"/>
  <c r="C469" i="5"/>
  <c r="L469" i="5"/>
  <c r="B469" i="5"/>
  <c r="M469" i="5"/>
  <c r="J469" i="5"/>
  <c r="B472" i="5"/>
  <c r="L480" i="5"/>
  <c r="C482" i="5"/>
  <c r="C208" i="5"/>
  <c r="D209" i="5"/>
  <c r="F210" i="5"/>
  <c r="K216" i="5"/>
  <c r="K217" i="5"/>
  <c r="L218" i="5"/>
  <c r="K221" i="5"/>
  <c r="E221" i="5"/>
  <c r="B222" i="5"/>
  <c r="D223" i="5"/>
  <c r="D224" i="5"/>
  <c r="D226" i="5"/>
  <c r="F227" i="5"/>
  <c r="J232" i="5"/>
  <c r="L233" i="5"/>
  <c r="F238" i="5"/>
  <c r="L238" i="5"/>
  <c r="B239" i="5"/>
  <c r="C240" i="5"/>
  <c r="E241" i="5"/>
  <c r="E242" i="5"/>
  <c r="J247" i="5"/>
  <c r="K248" i="5"/>
  <c r="K250" i="5"/>
  <c r="B254" i="5"/>
  <c r="H254" i="5"/>
  <c r="C256" i="5"/>
  <c r="D257" i="5"/>
  <c r="F258" i="5"/>
  <c r="K271" i="5"/>
  <c r="E273" i="5"/>
  <c r="G273" i="5"/>
  <c r="M273" i="5"/>
  <c r="C274" i="5"/>
  <c r="F275" i="5"/>
  <c r="J278" i="5"/>
  <c r="J280" i="5"/>
  <c r="F280" i="5"/>
  <c r="M280" i="5"/>
  <c r="C281" i="5"/>
  <c r="D282" i="5"/>
  <c r="J284" i="5"/>
  <c r="B287" i="5"/>
  <c r="E288" i="5"/>
  <c r="H294" i="5"/>
  <c r="D294" i="5"/>
  <c r="K294" i="5"/>
  <c r="C295" i="5"/>
  <c r="G296" i="5"/>
  <c r="C299" i="5"/>
  <c r="E299" i="5"/>
  <c r="K299" i="5"/>
  <c r="J299" i="5"/>
  <c r="F300" i="5"/>
  <c r="L303" i="5"/>
  <c r="D305" i="5"/>
  <c r="J305" i="5"/>
  <c r="B306" i="5"/>
  <c r="E307" i="5"/>
  <c r="K309" i="5"/>
  <c r="D311" i="5"/>
  <c r="G317" i="5"/>
  <c r="C332" i="5"/>
  <c r="E336" i="5"/>
  <c r="J340" i="5"/>
  <c r="M340" i="5"/>
  <c r="F340" i="5"/>
  <c r="L340" i="5"/>
  <c r="C346" i="5"/>
  <c r="F351" i="5"/>
  <c r="G356" i="5"/>
  <c r="F359" i="5"/>
  <c r="H364" i="5"/>
  <c r="C366" i="5"/>
  <c r="J370" i="5"/>
  <c r="D370" i="5"/>
  <c r="C370" i="5"/>
  <c r="H370" i="5"/>
  <c r="G370" i="5"/>
  <c r="B374" i="5"/>
  <c r="D377" i="5"/>
  <c r="F381" i="5"/>
  <c r="G396" i="5"/>
  <c r="D398" i="5"/>
  <c r="H407" i="5"/>
  <c r="G409" i="5"/>
  <c r="L409" i="5"/>
  <c r="E409" i="5"/>
  <c r="B409" i="5"/>
  <c r="M409" i="5"/>
  <c r="F409" i="5"/>
  <c r="D409" i="5"/>
  <c r="J415" i="5"/>
  <c r="J417" i="5"/>
  <c r="B417" i="5"/>
  <c r="C417" i="5"/>
  <c r="L417" i="5"/>
  <c r="K417" i="5"/>
  <c r="E417" i="5"/>
  <c r="D417" i="5"/>
  <c r="L429" i="5"/>
  <c r="J429" i="5"/>
  <c r="B429" i="5"/>
  <c r="E429" i="5"/>
  <c r="M429" i="5"/>
  <c r="D429" i="5"/>
  <c r="C429" i="5"/>
  <c r="K429" i="5"/>
  <c r="G432" i="5"/>
  <c r="D432" i="5"/>
  <c r="K432" i="5"/>
  <c r="C432" i="5"/>
  <c r="L432" i="5"/>
  <c r="H432" i="5"/>
  <c r="B444" i="5"/>
  <c r="C459" i="5"/>
  <c r="D469" i="5"/>
  <c r="G472" i="5"/>
  <c r="M480" i="5"/>
  <c r="D482" i="5"/>
  <c r="K485" i="5"/>
  <c r="D208" i="5"/>
  <c r="F209" i="5"/>
  <c r="G210" i="5"/>
  <c r="H211" i="5"/>
  <c r="L217" i="5"/>
  <c r="L220" i="5"/>
  <c r="F220" i="5"/>
  <c r="B221" i="5"/>
  <c r="C222" i="5"/>
  <c r="E223" i="5"/>
  <c r="E224" i="5"/>
  <c r="E226" i="5"/>
  <c r="G227" i="5"/>
  <c r="H236" i="5"/>
  <c r="B236" i="5"/>
  <c r="B238" i="5"/>
  <c r="C239" i="5"/>
  <c r="E240" i="5"/>
  <c r="F241" i="5"/>
  <c r="F242" i="5"/>
  <c r="K247" i="5"/>
  <c r="D252" i="5"/>
  <c r="J252" i="5"/>
  <c r="B253" i="5"/>
  <c r="C254" i="5"/>
  <c r="D256" i="5"/>
  <c r="F257" i="5"/>
  <c r="G258" i="5"/>
  <c r="H259" i="5"/>
  <c r="B273" i="5"/>
  <c r="E274" i="5"/>
  <c r="H275" i="5"/>
  <c r="B280" i="5"/>
  <c r="D281" i="5"/>
  <c r="F282" i="5"/>
  <c r="D286" i="5"/>
  <c r="F286" i="5"/>
  <c r="L286" i="5"/>
  <c r="D287" i="5"/>
  <c r="G288" i="5"/>
  <c r="E293" i="5"/>
  <c r="K293" i="5"/>
  <c r="B294" i="5"/>
  <c r="E295" i="5"/>
  <c r="H296" i="5"/>
  <c r="B299" i="5"/>
  <c r="G300" i="5"/>
  <c r="B305" i="5"/>
  <c r="D306" i="5"/>
  <c r="F307" i="5"/>
  <c r="E311" i="5"/>
  <c r="H317" i="5"/>
  <c r="G332" i="5"/>
  <c r="C335" i="5"/>
  <c r="M335" i="5"/>
  <c r="B335" i="5"/>
  <c r="H335" i="5"/>
  <c r="F336" i="5"/>
  <c r="B340" i="5"/>
  <c r="G346" i="5"/>
  <c r="F350" i="5"/>
  <c r="L350" i="5"/>
  <c r="M350" i="5"/>
  <c r="B350" i="5"/>
  <c r="H350" i="5"/>
  <c r="G351" i="5"/>
  <c r="H356" i="5"/>
  <c r="J358" i="5"/>
  <c r="D358" i="5"/>
  <c r="G358" i="5"/>
  <c r="B358" i="5"/>
  <c r="K358" i="5"/>
  <c r="G359" i="5"/>
  <c r="F362" i="5"/>
  <c r="L362" i="5"/>
  <c r="G362" i="5"/>
  <c r="M362" i="5"/>
  <c r="D366" i="5"/>
  <c r="B370" i="5"/>
  <c r="C374" i="5"/>
  <c r="G377" i="5"/>
  <c r="G381" i="5"/>
  <c r="E398" i="5"/>
  <c r="C409" i="5"/>
  <c r="K415" i="5"/>
  <c r="F417" i="5"/>
  <c r="F429" i="5"/>
  <c r="B432" i="5"/>
  <c r="J437" i="5"/>
  <c r="L441" i="5"/>
  <c r="K441" i="5"/>
  <c r="J441" i="5"/>
  <c r="D441" i="5"/>
  <c r="B441" i="5"/>
  <c r="H441" i="5"/>
  <c r="G441" i="5"/>
  <c r="F444" i="5"/>
  <c r="E469" i="5"/>
  <c r="L485" i="5"/>
  <c r="H492" i="5"/>
  <c r="G492" i="5"/>
  <c r="B492" i="5"/>
  <c r="J492" i="5"/>
  <c r="F492" i="5"/>
  <c r="D492" i="5"/>
  <c r="K492" i="5"/>
  <c r="H210" i="5"/>
  <c r="H227" i="5"/>
  <c r="J234" i="5"/>
  <c r="D234" i="5"/>
  <c r="E251" i="5"/>
  <c r="K251" i="5"/>
  <c r="H258" i="5"/>
  <c r="F272" i="5"/>
  <c r="G272" i="5"/>
  <c r="M272" i="5"/>
  <c r="K279" i="5"/>
  <c r="F279" i="5"/>
  <c r="M279" i="5"/>
  <c r="J304" i="5"/>
  <c r="D304" i="5"/>
  <c r="K304" i="5"/>
  <c r="G331" i="5"/>
  <c r="M331" i="5"/>
  <c r="K331" i="5"/>
  <c r="D331" i="5"/>
  <c r="C331" i="5"/>
  <c r="E345" i="5"/>
  <c r="L345" i="5"/>
  <c r="K345" i="5"/>
  <c r="D345" i="5"/>
  <c r="C345" i="5"/>
  <c r="M364" i="5"/>
  <c r="L404" i="5"/>
  <c r="M404" i="5"/>
  <c r="F404" i="5"/>
  <c r="E404" i="5"/>
  <c r="K404" i="5"/>
  <c r="J404" i="5"/>
  <c r="C404" i="5"/>
  <c r="B404" i="5"/>
  <c r="J406" i="5"/>
  <c r="M406" i="5"/>
  <c r="F406" i="5"/>
  <c r="K406" i="5"/>
  <c r="C406" i="5"/>
  <c r="B406" i="5"/>
  <c r="L406" i="5"/>
  <c r="J407" i="5"/>
  <c r="E411" i="5"/>
  <c r="L411" i="5"/>
  <c r="F411" i="5"/>
  <c r="H411" i="5"/>
  <c r="D411" i="5"/>
  <c r="C411" i="5"/>
  <c r="M411" i="5"/>
  <c r="E484" i="5"/>
  <c r="D484" i="5"/>
  <c r="C484" i="5"/>
  <c r="F484" i="5"/>
  <c r="L484" i="5"/>
  <c r="J484" i="5"/>
  <c r="K484" i="5"/>
  <c r="H209" i="5"/>
  <c r="B218" i="5"/>
  <c r="H218" i="5"/>
  <c r="H226" i="5"/>
  <c r="K233" i="5"/>
  <c r="E233" i="5"/>
  <c r="B234" i="5"/>
  <c r="H241" i="5"/>
  <c r="F250" i="5"/>
  <c r="L250" i="5"/>
  <c r="B251" i="5"/>
  <c r="H257" i="5"/>
  <c r="B272" i="5"/>
  <c r="J275" i="5"/>
  <c r="B279" i="5"/>
  <c r="E285" i="5"/>
  <c r="F285" i="5"/>
  <c r="L285" i="5"/>
  <c r="J292" i="5"/>
  <c r="E292" i="5"/>
  <c r="L292" i="5"/>
  <c r="J296" i="5"/>
  <c r="D298" i="5"/>
  <c r="E298" i="5"/>
  <c r="K298" i="5"/>
  <c r="J298" i="5"/>
  <c r="B304" i="5"/>
  <c r="D310" i="5"/>
  <c r="B310" i="5"/>
  <c r="E310" i="5"/>
  <c r="K310" i="5"/>
  <c r="J310" i="5"/>
  <c r="L314" i="5"/>
  <c r="B314" i="5"/>
  <c r="G314" i="5"/>
  <c r="M314" i="5"/>
  <c r="K317" i="5"/>
  <c r="B331" i="5"/>
  <c r="B345" i="5"/>
  <c r="J359" i="5"/>
  <c r="C365" i="5"/>
  <c r="L365" i="5"/>
  <c r="M365" i="5"/>
  <c r="F365" i="5"/>
  <c r="E365" i="5"/>
  <c r="G397" i="5"/>
  <c r="M397" i="5"/>
  <c r="F397" i="5"/>
  <c r="E397" i="5"/>
  <c r="H397" i="5"/>
  <c r="D404" i="5"/>
  <c r="D406" i="5"/>
  <c r="K407" i="5"/>
  <c r="H456" i="5"/>
  <c r="G456" i="5"/>
  <c r="B456" i="5"/>
  <c r="K456" i="5"/>
  <c r="C456" i="5"/>
  <c r="F456" i="5"/>
  <c r="E456" i="5"/>
  <c r="D456" i="5"/>
  <c r="L482" i="5"/>
  <c r="B484" i="5"/>
  <c r="H208" i="5"/>
  <c r="K210" i="5"/>
  <c r="D216" i="5"/>
  <c r="J216" i="5"/>
  <c r="B217" i="5"/>
  <c r="C218" i="5"/>
  <c r="H223" i="5"/>
  <c r="J227" i="5"/>
  <c r="L232" i="5"/>
  <c r="F232" i="5"/>
  <c r="B233" i="5"/>
  <c r="C234" i="5"/>
  <c r="H240" i="5"/>
  <c r="J242" i="5"/>
  <c r="H248" i="5"/>
  <c r="B248" i="5"/>
  <c r="B250" i="5"/>
  <c r="C251" i="5"/>
  <c r="H256" i="5"/>
  <c r="K258" i="5"/>
  <c r="G271" i="5"/>
  <c r="F271" i="5"/>
  <c r="M271" i="5"/>
  <c r="C272" i="5"/>
  <c r="K275" i="5"/>
  <c r="L278" i="5"/>
  <c r="F278" i="5"/>
  <c r="M278" i="5"/>
  <c r="C279" i="5"/>
  <c r="H281" i="5"/>
  <c r="J282" i="5"/>
  <c r="B285" i="5"/>
  <c r="J288" i="5"/>
  <c r="B292" i="5"/>
  <c r="L296" i="5"/>
  <c r="B298" i="5"/>
  <c r="L300" i="5"/>
  <c r="K303" i="5"/>
  <c r="D303" i="5"/>
  <c r="J303" i="5"/>
  <c r="C304" i="5"/>
  <c r="K307" i="5"/>
  <c r="C310" i="5"/>
  <c r="C314" i="5"/>
  <c r="L317" i="5"/>
  <c r="E331" i="5"/>
  <c r="J332" i="5"/>
  <c r="K339" i="5"/>
  <c r="M339" i="5"/>
  <c r="E339" i="5"/>
  <c r="L339" i="5"/>
  <c r="J339" i="5"/>
  <c r="F345" i="5"/>
  <c r="J346" i="5"/>
  <c r="M351" i="5"/>
  <c r="C353" i="5"/>
  <c r="B353" i="5"/>
  <c r="H353" i="5"/>
  <c r="M353" i="5"/>
  <c r="K356" i="5"/>
  <c r="M359" i="5"/>
  <c r="B365" i="5"/>
  <c r="D376" i="5"/>
  <c r="J376" i="5"/>
  <c r="H376" i="5"/>
  <c r="C376" i="5"/>
  <c r="B376" i="5"/>
  <c r="L376" i="5"/>
  <c r="K376" i="5"/>
  <c r="J377" i="5"/>
  <c r="B397" i="5"/>
  <c r="G404" i="5"/>
  <c r="E406" i="5"/>
  <c r="G411" i="5"/>
  <c r="H445" i="5"/>
  <c r="G445" i="5"/>
  <c r="F445" i="5"/>
  <c r="L445" i="5"/>
  <c r="E445" i="5"/>
  <c r="M445" i="5"/>
  <c r="C445" i="5"/>
  <c r="B445" i="5"/>
  <c r="D473" i="5"/>
  <c r="C473" i="5"/>
  <c r="B473" i="5"/>
  <c r="H473" i="5"/>
  <c r="F473" i="5"/>
  <c r="M473" i="5"/>
  <c r="G473" i="5"/>
  <c r="M482" i="5"/>
  <c r="G484" i="5"/>
  <c r="B505" i="5"/>
  <c r="H505" i="5"/>
  <c r="G505" i="5"/>
  <c r="F505" i="5"/>
  <c r="J505" i="5"/>
  <c r="E505" i="5"/>
  <c r="J209" i="5"/>
  <c r="L210" i="5"/>
  <c r="E215" i="5"/>
  <c r="K215" i="5"/>
  <c r="B216" i="5"/>
  <c r="D217" i="5"/>
  <c r="D218" i="5"/>
  <c r="H222" i="5"/>
  <c r="J224" i="5"/>
  <c r="J226" i="5"/>
  <c r="L227" i="5"/>
  <c r="B232" i="5"/>
  <c r="C233" i="5"/>
  <c r="E234" i="5"/>
  <c r="H239" i="5"/>
  <c r="J241" i="5"/>
  <c r="K242" i="5"/>
  <c r="J246" i="5"/>
  <c r="D246" i="5"/>
  <c r="B247" i="5"/>
  <c r="C248" i="5"/>
  <c r="C250" i="5"/>
  <c r="D251" i="5"/>
  <c r="J257" i="5"/>
  <c r="L258" i="5"/>
  <c r="B271" i="5"/>
  <c r="D272" i="5"/>
  <c r="J274" i="5"/>
  <c r="L275" i="5"/>
  <c r="B278" i="5"/>
  <c r="D279" i="5"/>
  <c r="K282" i="5"/>
  <c r="F284" i="5"/>
  <c r="E284" i="5"/>
  <c r="L284" i="5"/>
  <c r="C285" i="5"/>
  <c r="K288" i="5"/>
  <c r="K291" i="5"/>
  <c r="E291" i="5"/>
  <c r="L291" i="5"/>
  <c r="C292" i="5"/>
  <c r="J295" i="5"/>
  <c r="M296" i="5"/>
  <c r="C298" i="5"/>
  <c r="M300" i="5"/>
  <c r="B303" i="5"/>
  <c r="E304" i="5"/>
  <c r="L307" i="5"/>
  <c r="E309" i="5"/>
  <c r="C309" i="5"/>
  <c r="J309" i="5"/>
  <c r="F310" i="5"/>
  <c r="J311" i="5"/>
  <c r="D314" i="5"/>
  <c r="M317" i="5"/>
  <c r="F331" i="5"/>
  <c r="K332" i="5"/>
  <c r="K336" i="5"/>
  <c r="B339" i="5"/>
  <c r="G345" i="5"/>
  <c r="K346" i="5"/>
  <c r="D353" i="5"/>
  <c r="K357" i="5"/>
  <c r="E357" i="5"/>
  <c r="F357" i="5"/>
  <c r="H357" i="5"/>
  <c r="G357" i="5"/>
  <c r="H360" i="5"/>
  <c r="B360" i="5"/>
  <c r="F360" i="5"/>
  <c r="M360" i="5"/>
  <c r="L360" i="5"/>
  <c r="D365" i="5"/>
  <c r="K366" i="5"/>
  <c r="K369" i="5"/>
  <c r="E369" i="5"/>
  <c r="B369" i="5"/>
  <c r="F369" i="5"/>
  <c r="M369" i="5"/>
  <c r="L369" i="5"/>
  <c r="H372" i="5"/>
  <c r="B372" i="5"/>
  <c r="E372" i="5"/>
  <c r="L372" i="5"/>
  <c r="K372" i="5"/>
  <c r="D372" i="5"/>
  <c r="C372" i="5"/>
  <c r="K374" i="5"/>
  <c r="E376" i="5"/>
  <c r="M377" i="5"/>
  <c r="C397" i="5"/>
  <c r="E399" i="5"/>
  <c r="M399" i="5"/>
  <c r="G399" i="5"/>
  <c r="K399" i="5"/>
  <c r="F399" i="5"/>
  <c r="D399" i="5"/>
  <c r="H404" i="5"/>
  <c r="G406" i="5"/>
  <c r="C413" i="5"/>
  <c r="L413" i="5"/>
  <c r="F413" i="5"/>
  <c r="M413" i="5"/>
  <c r="K413" i="5"/>
  <c r="E413" i="5"/>
  <c r="D413" i="5"/>
  <c r="D445" i="5"/>
  <c r="J456" i="5"/>
  <c r="E473" i="5"/>
  <c r="H484" i="5"/>
  <c r="C505" i="5"/>
  <c r="J208" i="5"/>
  <c r="L209" i="5"/>
  <c r="M210" i="5"/>
  <c r="F214" i="5"/>
  <c r="L214" i="5"/>
  <c r="B215" i="5"/>
  <c r="C216" i="5"/>
  <c r="E217" i="5"/>
  <c r="E218" i="5"/>
  <c r="H221" i="5"/>
  <c r="J223" i="5"/>
  <c r="K224" i="5"/>
  <c r="K226" i="5"/>
  <c r="M227" i="5"/>
  <c r="B230" i="5"/>
  <c r="H230" i="5"/>
  <c r="C232" i="5"/>
  <c r="D233" i="5"/>
  <c r="F234" i="5"/>
  <c r="H238" i="5"/>
  <c r="K240" i="5"/>
  <c r="K241" i="5"/>
  <c r="L242" i="5"/>
  <c r="K245" i="5"/>
  <c r="E245" i="5"/>
  <c r="B246" i="5"/>
  <c r="D247" i="5"/>
  <c r="D248" i="5"/>
  <c r="D250" i="5"/>
  <c r="F251" i="5"/>
  <c r="H253" i="5"/>
  <c r="J256" i="5"/>
  <c r="L257" i="5"/>
  <c r="M258" i="5"/>
  <c r="H270" i="5"/>
  <c r="F270" i="5"/>
  <c r="M270" i="5"/>
  <c r="C271" i="5"/>
  <c r="E272" i="5"/>
  <c r="K274" i="5"/>
  <c r="B276" i="5"/>
  <c r="G276" i="5"/>
  <c r="M276" i="5"/>
  <c r="C278" i="5"/>
  <c r="E279" i="5"/>
  <c r="H280" i="5"/>
  <c r="J281" i="5"/>
  <c r="M282" i="5"/>
  <c r="B284" i="5"/>
  <c r="D285" i="5"/>
  <c r="J287" i="5"/>
  <c r="M288" i="5"/>
  <c r="B291" i="5"/>
  <c r="D292" i="5"/>
  <c r="L295" i="5"/>
  <c r="E297" i="5"/>
  <c r="D297" i="5"/>
  <c r="K297" i="5"/>
  <c r="J297" i="5"/>
  <c r="F298" i="5"/>
  <c r="L302" i="5"/>
  <c r="D302" i="5"/>
  <c r="J302" i="5"/>
  <c r="C303" i="5"/>
  <c r="F304" i="5"/>
  <c r="H305" i="5"/>
  <c r="K306" i="5"/>
  <c r="M307" i="5"/>
  <c r="B309" i="5"/>
  <c r="G310" i="5"/>
  <c r="M311" i="5"/>
  <c r="E314" i="5"/>
  <c r="H330" i="5"/>
  <c r="M330" i="5"/>
  <c r="J330" i="5"/>
  <c r="C330" i="5"/>
  <c r="B330" i="5"/>
  <c r="H331" i="5"/>
  <c r="E333" i="5"/>
  <c r="M333" i="5"/>
  <c r="G333" i="5"/>
  <c r="F333" i="5"/>
  <c r="L336" i="5"/>
  <c r="C339" i="5"/>
  <c r="H340" i="5"/>
  <c r="F344" i="5"/>
  <c r="L344" i="5"/>
  <c r="J344" i="5"/>
  <c r="C344" i="5"/>
  <c r="B344" i="5"/>
  <c r="H345" i="5"/>
  <c r="C347" i="5"/>
  <c r="L347" i="5"/>
  <c r="G347" i="5"/>
  <c r="F347" i="5"/>
  <c r="E353" i="5"/>
  <c r="B357" i="5"/>
  <c r="C360" i="5"/>
  <c r="G365" i="5"/>
  <c r="L366" i="5"/>
  <c r="C369" i="5"/>
  <c r="L370" i="5"/>
  <c r="F372" i="5"/>
  <c r="F376" i="5"/>
  <c r="B378" i="5"/>
  <c r="C378" i="5"/>
  <c r="J378" i="5"/>
  <c r="G378" i="5"/>
  <c r="F378" i="5"/>
  <c r="M378" i="5"/>
  <c r="D397" i="5"/>
  <c r="B399" i="5"/>
  <c r="B402" i="5"/>
  <c r="M402" i="5"/>
  <c r="G402" i="5"/>
  <c r="D402" i="5"/>
  <c r="H402" i="5"/>
  <c r="H406" i="5"/>
  <c r="J411" i="5"/>
  <c r="B413" i="5"/>
  <c r="B418" i="5"/>
  <c r="D418" i="5"/>
  <c r="J418" i="5"/>
  <c r="L418" i="5"/>
  <c r="G418" i="5"/>
  <c r="F418" i="5"/>
  <c r="M432" i="5"/>
  <c r="L456" i="5"/>
  <c r="H468" i="5"/>
  <c r="G468" i="5"/>
  <c r="B468" i="5"/>
  <c r="J468" i="5"/>
  <c r="F468" i="5"/>
  <c r="D468" i="5"/>
  <c r="L468" i="5"/>
  <c r="K468" i="5"/>
  <c r="K496" i="5"/>
  <c r="E496" i="5"/>
  <c r="D496" i="5"/>
  <c r="C496" i="5"/>
  <c r="G496" i="5"/>
  <c r="J496" i="5"/>
  <c r="B496" i="5"/>
  <c r="L496" i="5"/>
  <c r="D505" i="5"/>
  <c r="K208" i="5"/>
  <c r="M209" i="5"/>
  <c r="H212" i="5"/>
  <c r="B212" i="5"/>
  <c r="B214" i="5"/>
  <c r="C215" i="5"/>
  <c r="E216" i="5"/>
  <c r="F217" i="5"/>
  <c r="F218" i="5"/>
  <c r="K222" i="5"/>
  <c r="K223" i="5"/>
  <c r="L224" i="5"/>
  <c r="M226" i="5"/>
  <c r="D228" i="5"/>
  <c r="J228" i="5"/>
  <c r="B229" i="5"/>
  <c r="C230" i="5"/>
  <c r="D232" i="5"/>
  <c r="F233" i="5"/>
  <c r="G234" i="5"/>
  <c r="J239" i="5"/>
  <c r="L240" i="5"/>
  <c r="L241" i="5"/>
  <c r="M242" i="5"/>
  <c r="L244" i="5"/>
  <c r="F244" i="5"/>
  <c r="B245" i="5"/>
  <c r="C246" i="5"/>
  <c r="E247" i="5"/>
  <c r="E248" i="5"/>
  <c r="E250" i="5"/>
  <c r="G251" i="5"/>
  <c r="J254" i="5"/>
  <c r="K256" i="5"/>
  <c r="M257" i="5"/>
  <c r="H260" i="5"/>
  <c r="B260" i="5"/>
  <c r="B270" i="5"/>
  <c r="D271" i="5"/>
  <c r="H272" i="5"/>
  <c r="J273" i="5"/>
  <c r="L274" i="5"/>
  <c r="C276" i="5"/>
  <c r="D278" i="5"/>
  <c r="G279" i="5"/>
  <c r="K281" i="5"/>
  <c r="G283" i="5"/>
  <c r="E283" i="5"/>
  <c r="L283" i="5"/>
  <c r="C284" i="5"/>
  <c r="G285" i="5"/>
  <c r="K287" i="5"/>
  <c r="L290" i="5"/>
  <c r="E290" i="5"/>
  <c r="K290" i="5"/>
  <c r="C291" i="5"/>
  <c r="F292" i="5"/>
  <c r="J294" i="5"/>
  <c r="M295" i="5"/>
  <c r="B297" i="5"/>
  <c r="G298" i="5"/>
  <c r="L299" i="5"/>
  <c r="B302" i="5"/>
  <c r="E303" i="5"/>
  <c r="G304" i="5"/>
  <c r="L306" i="5"/>
  <c r="F308" i="5"/>
  <c r="C308" i="5"/>
  <c r="J308" i="5"/>
  <c r="D309" i="5"/>
  <c r="H310" i="5"/>
  <c r="B312" i="5"/>
  <c r="C312" i="5"/>
  <c r="G312" i="5"/>
  <c r="M312" i="5"/>
  <c r="L312" i="5"/>
  <c r="F314" i="5"/>
  <c r="D330" i="5"/>
  <c r="B333" i="5"/>
  <c r="L338" i="5"/>
  <c r="M338" i="5"/>
  <c r="D338" i="5"/>
  <c r="J338" i="5"/>
  <c r="D339" i="5"/>
  <c r="D344" i="5"/>
  <c r="B347" i="5"/>
  <c r="F353" i="5"/>
  <c r="C357" i="5"/>
  <c r="D360" i="5"/>
  <c r="H365" i="5"/>
  <c r="D369" i="5"/>
  <c r="M370" i="5"/>
  <c r="G372" i="5"/>
  <c r="G376" i="5"/>
  <c r="D378" i="5"/>
  <c r="C399" i="5"/>
  <c r="C402" i="5"/>
  <c r="K405" i="5"/>
  <c r="M405" i="5"/>
  <c r="F405" i="5"/>
  <c r="H405" i="5"/>
  <c r="G405" i="5"/>
  <c r="E405" i="5"/>
  <c r="K411" i="5"/>
  <c r="G413" i="5"/>
  <c r="C418" i="5"/>
  <c r="H433" i="5"/>
  <c r="F433" i="5"/>
  <c r="D433" i="5"/>
  <c r="M433" i="5"/>
  <c r="E433" i="5"/>
  <c r="G433" i="5"/>
  <c r="C433" i="5"/>
  <c r="K442" i="5"/>
  <c r="J442" i="5"/>
  <c r="F442" i="5"/>
  <c r="E442" i="5"/>
  <c r="B442" i="5"/>
  <c r="G442" i="5"/>
  <c r="D442" i="5"/>
  <c r="J445" i="5"/>
  <c r="M456" i="5"/>
  <c r="C468" i="5"/>
  <c r="J473" i="5"/>
  <c r="L477" i="5"/>
  <c r="K477" i="5"/>
  <c r="J477" i="5"/>
  <c r="D477" i="5"/>
  <c r="M477" i="5"/>
  <c r="C477" i="5"/>
  <c r="H477" i="5"/>
  <c r="G477" i="5"/>
  <c r="M484" i="5"/>
  <c r="F496" i="5"/>
  <c r="J316" i="5"/>
  <c r="B316" i="5"/>
  <c r="G343" i="5"/>
  <c r="L343" i="5"/>
  <c r="C371" i="5"/>
  <c r="E371" i="5"/>
  <c r="J383" i="5"/>
  <c r="H408" i="5"/>
  <c r="L408" i="5"/>
  <c r="E408" i="5"/>
  <c r="G434" i="5"/>
  <c r="F434" i="5"/>
  <c r="E434" i="5"/>
  <c r="H434" i="5"/>
  <c r="J434" i="5"/>
  <c r="C434" i="5"/>
  <c r="E448" i="5"/>
  <c r="D448" i="5"/>
  <c r="C448" i="5"/>
  <c r="F448" i="5"/>
  <c r="J448" i="5"/>
  <c r="L453" i="5"/>
  <c r="K453" i="5"/>
  <c r="J453" i="5"/>
  <c r="M453" i="5"/>
  <c r="C453" i="5"/>
  <c r="H457" i="5"/>
  <c r="G457" i="5"/>
  <c r="F457" i="5"/>
  <c r="C457" i="5"/>
  <c r="E457" i="5"/>
  <c r="M457" i="5"/>
  <c r="L465" i="5"/>
  <c r="K465" i="5"/>
  <c r="J465" i="5"/>
  <c r="M465" i="5"/>
  <c r="D465" i="5"/>
  <c r="C465" i="5"/>
  <c r="H465" i="5"/>
  <c r="G207" i="5"/>
  <c r="G219" i="5"/>
  <c r="G231" i="5"/>
  <c r="G243" i="5"/>
  <c r="G255" i="5"/>
  <c r="K315" i="5"/>
  <c r="B315" i="5"/>
  <c r="C316" i="5"/>
  <c r="H342" i="5"/>
  <c r="L342" i="5"/>
  <c r="B343" i="5"/>
  <c r="B354" i="5"/>
  <c r="H354" i="5"/>
  <c r="C354" i="5"/>
  <c r="E363" i="5"/>
  <c r="K363" i="5"/>
  <c r="J363" i="5"/>
  <c r="B371" i="5"/>
  <c r="L380" i="5"/>
  <c r="B380" i="5"/>
  <c r="H380" i="5"/>
  <c r="K380" i="5"/>
  <c r="B408" i="5"/>
  <c r="D412" i="5"/>
  <c r="L412" i="5"/>
  <c r="F412" i="5"/>
  <c r="J412" i="5"/>
  <c r="K430" i="5"/>
  <c r="C430" i="5"/>
  <c r="G430" i="5"/>
  <c r="E430" i="5"/>
  <c r="B434" i="5"/>
  <c r="E436" i="5"/>
  <c r="D436" i="5"/>
  <c r="C436" i="5"/>
  <c r="L436" i="5"/>
  <c r="B448" i="5"/>
  <c r="B453" i="5"/>
  <c r="B457" i="5"/>
  <c r="B465" i="5"/>
  <c r="B383" i="5"/>
  <c r="H383" i="5"/>
  <c r="D383" i="5"/>
  <c r="D400" i="5"/>
  <c r="M400" i="5"/>
  <c r="G400" i="5"/>
  <c r="D334" i="5"/>
  <c r="M334" i="5"/>
  <c r="B348" i="5"/>
  <c r="L348" i="5"/>
  <c r="J371" i="5"/>
  <c r="E375" i="5"/>
  <c r="K375" i="5"/>
  <c r="G375" i="5"/>
  <c r="C383" i="5"/>
  <c r="B400" i="5"/>
  <c r="J408" i="5"/>
  <c r="F410" i="5"/>
  <c r="L410" i="5"/>
  <c r="E410" i="5"/>
  <c r="D410" i="5"/>
  <c r="M414" i="5"/>
  <c r="B414" i="5"/>
  <c r="L414" i="5"/>
  <c r="F414" i="5"/>
  <c r="F435" i="5"/>
  <c r="E435" i="5"/>
  <c r="D435" i="5"/>
  <c r="J435" i="5"/>
  <c r="C435" i="5"/>
  <c r="M435" i="5"/>
  <c r="L435" i="5"/>
  <c r="G446" i="5"/>
  <c r="F446" i="5"/>
  <c r="E446" i="5"/>
  <c r="B446" i="5"/>
  <c r="K446" i="5"/>
  <c r="D446" i="5"/>
  <c r="M448" i="5"/>
  <c r="D461" i="5"/>
  <c r="C461" i="5"/>
  <c r="B461" i="5"/>
  <c r="M461" i="5"/>
  <c r="G461" i="5"/>
  <c r="L489" i="5"/>
  <c r="K489" i="5"/>
  <c r="J489" i="5"/>
  <c r="M489" i="5"/>
  <c r="D489" i="5"/>
  <c r="C489" i="5"/>
  <c r="H489" i="5"/>
  <c r="E502" i="5"/>
  <c r="K502" i="5"/>
  <c r="J502" i="5"/>
  <c r="G502" i="5"/>
  <c r="H502" i="5"/>
  <c r="C502" i="5"/>
  <c r="H493" i="5"/>
  <c r="G493" i="5"/>
  <c r="F493" i="5"/>
  <c r="C493" i="5"/>
  <c r="L493" i="5"/>
  <c r="B493" i="5"/>
  <c r="M493" i="5"/>
  <c r="D503" i="5"/>
  <c r="J503" i="5"/>
  <c r="H503" i="5"/>
  <c r="B503" i="5"/>
  <c r="K503" i="5"/>
  <c r="E503" i="5"/>
  <c r="D352" i="5"/>
  <c r="J352" i="5"/>
  <c r="L368" i="5"/>
  <c r="F368" i="5"/>
  <c r="J382" i="5"/>
  <c r="B382" i="5"/>
  <c r="H382" i="5"/>
  <c r="C401" i="5"/>
  <c r="M401" i="5"/>
  <c r="G401" i="5"/>
  <c r="D449" i="5"/>
  <c r="C449" i="5"/>
  <c r="B449" i="5"/>
  <c r="H449" i="5"/>
  <c r="M449" i="5"/>
  <c r="F449" i="5"/>
  <c r="K454" i="5"/>
  <c r="J454" i="5"/>
  <c r="F454" i="5"/>
  <c r="G470" i="5"/>
  <c r="F470" i="5"/>
  <c r="E470" i="5"/>
  <c r="H470" i="5"/>
  <c r="J470" i="5"/>
  <c r="G494" i="5"/>
  <c r="F494" i="5"/>
  <c r="E494" i="5"/>
  <c r="H494" i="5"/>
  <c r="J494" i="5"/>
  <c r="M503" i="5"/>
  <c r="G355" i="5"/>
  <c r="G367" i="5"/>
  <c r="G384" i="5"/>
  <c r="H385" i="5"/>
  <c r="H386" i="5"/>
  <c r="H387" i="5"/>
  <c r="H388" i="5"/>
  <c r="H389" i="5"/>
  <c r="H390" i="5"/>
  <c r="G392" i="5"/>
  <c r="G393" i="5"/>
  <c r="G394" i="5"/>
  <c r="G395" i="5"/>
  <c r="J431" i="5"/>
  <c r="H431" i="5"/>
  <c r="C431" i="5"/>
  <c r="J443" i="5"/>
  <c r="H443" i="5"/>
  <c r="G443" i="5"/>
  <c r="E460" i="5"/>
  <c r="D460" i="5"/>
  <c r="C460" i="5"/>
  <c r="L460" i="5"/>
  <c r="K466" i="5"/>
  <c r="J466" i="5"/>
  <c r="F466" i="5"/>
  <c r="H481" i="5"/>
  <c r="G481" i="5"/>
  <c r="F481" i="5"/>
  <c r="L481" i="5"/>
  <c r="C481" i="5"/>
  <c r="K490" i="5"/>
  <c r="J490" i="5"/>
  <c r="F490" i="5"/>
  <c r="K416" i="5"/>
  <c r="B416" i="5"/>
  <c r="G458" i="5"/>
  <c r="F458" i="5"/>
  <c r="E458" i="5"/>
  <c r="H458" i="5"/>
  <c r="K478" i="5"/>
  <c r="J478" i="5"/>
  <c r="F478" i="5"/>
  <c r="F501" i="5"/>
  <c r="L501" i="5"/>
  <c r="K501" i="5"/>
  <c r="J501" i="5"/>
  <c r="M501" i="5"/>
  <c r="C501" i="5"/>
  <c r="C504" i="5"/>
  <c r="H504" i="5"/>
  <c r="G504" i="5"/>
  <c r="E504" i="5"/>
  <c r="M504" i="5"/>
  <c r="F447" i="5"/>
  <c r="E447" i="5"/>
  <c r="D447" i="5"/>
  <c r="J455" i="5"/>
  <c r="H455" i="5"/>
  <c r="F471" i="5"/>
  <c r="E471" i="5"/>
  <c r="D471" i="5"/>
  <c r="J479" i="5"/>
  <c r="H479" i="5"/>
  <c r="L495" i="5"/>
  <c r="F495" i="5"/>
  <c r="E495" i="5"/>
  <c r="D495" i="5"/>
  <c r="J467" i="5"/>
  <c r="H467" i="5"/>
  <c r="F483" i="5"/>
  <c r="E483" i="5"/>
  <c r="D483" i="5"/>
  <c r="J491" i="5"/>
  <c r="H491" i="5"/>
  <c r="J497" i="5"/>
  <c r="D497" i="5"/>
  <c r="C497" i="5"/>
  <c r="B497" i="5"/>
  <c r="K428" i="5"/>
  <c r="L439" i="5"/>
  <c r="K440" i="5"/>
  <c r="L451" i="5"/>
  <c r="K452" i="5"/>
  <c r="L463" i="5"/>
  <c r="K464" i="5"/>
  <c r="L475" i="5"/>
  <c r="K476" i="5"/>
  <c r="L487" i="5"/>
  <c r="K488" i="5"/>
  <c r="L499" i="5"/>
  <c r="K500" i="5"/>
  <c r="E506" i="5"/>
  <c r="M439" i="5"/>
  <c r="M451" i="5"/>
  <c r="M463" i="5"/>
  <c r="M475" i="5"/>
  <c r="L488" i="5"/>
  <c r="M499" i="5"/>
  <c r="L500" i="5"/>
  <c r="F506" i="5"/>
  <c r="M500" i="5"/>
  <c r="G506" i="5"/>
  <c r="A19" i="2" l="1"/>
  <c r="A20" i="2"/>
  <c r="D19" i="2" l="1"/>
  <c r="E19" i="2"/>
  <c r="F19" i="2"/>
  <c r="E20" i="2"/>
  <c r="F20" i="2"/>
  <c r="D20" i="2"/>
  <c r="H20" i="2"/>
  <c r="H19" i="2"/>
  <c r="G20" i="2"/>
  <c r="G19" i="2"/>
  <c r="J19" i="2"/>
  <c r="B19" i="2"/>
  <c r="B20" i="2"/>
  <c r="L20" i="2" l="1"/>
  <c r="L19" i="2"/>
  <c r="J20" i="2"/>
  <c r="H9" i="1"/>
  <c r="A174" i="4"/>
  <c r="C174" i="4" s="1"/>
  <c r="A175" i="4"/>
  <c r="D175" i="4" s="1"/>
  <c r="A176" i="4"/>
  <c r="B176" i="4" s="1"/>
  <c r="A177" i="4"/>
  <c r="D177" i="4" s="1"/>
  <c r="A178" i="4"/>
  <c r="B178" i="4" s="1"/>
  <c r="A179" i="4"/>
  <c r="C179" i="4" s="1"/>
  <c r="A180" i="4"/>
  <c r="D180" i="4" s="1"/>
  <c r="A181" i="4"/>
  <c r="D181" i="4" s="1"/>
  <c r="A182" i="4"/>
  <c r="E182" i="4" s="1"/>
  <c r="A183" i="4"/>
  <c r="D183" i="4" s="1"/>
  <c r="A184" i="4"/>
  <c r="F184" i="4" s="1"/>
  <c r="A185" i="4"/>
  <c r="C185" i="4" s="1"/>
  <c r="A186" i="4"/>
  <c r="C186" i="4" s="1"/>
  <c r="A187" i="4"/>
  <c r="C187" i="4" s="1"/>
  <c r="B174" i="4"/>
  <c r="B177" i="4"/>
  <c r="B182" i="4"/>
  <c r="B185" i="4"/>
  <c r="B186" i="4"/>
  <c r="C182" i="4"/>
  <c r="C183" i="4"/>
  <c r="D174" i="4"/>
  <c r="D182" i="4"/>
  <c r="D185" i="4"/>
  <c r="E174" i="4"/>
  <c r="E184" i="4"/>
  <c r="F174" i="4"/>
  <c r="F175" i="4"/>
  <c r="F182" i="4"/>
  <c r="F186" i="4"/>
  <c r="A188" i="4"/>
  <c r="C188" i="4" s="1"/>
  <c r="A189" i="4"/>
  <c r="E189" i="4" s="1"/>
  <c r="A190" i="4"/>
  <c r="E190" i="4" s="1"/>
  <c r="A191" i="4"/>
  <c r="D191" i="4" s="1"/>
  <c r="A192" i="4"/>
  <c r="C192" i="4" s="1"/>
  <c r="A193" i="4"/>
  <c r="C193" i="4" s="1"/>
  <c r="A194" i="4"/>
  <c r="D194" i="4" s="1"/>
  <c r="A195" i="4"/>
  <c r="D195" i="4" s="1"/>
  <c r="A196" i="4"/>
  <c r="A197" i="4"/>
  <c r="E197" i="4" s="1"/>
  <c r="A198" i="4"/>
  <c r="E198" i="4" s="1"/>
  <c r="A199" i="4"/>
  <c r="D199" i="4" s="1"/>
  <c r="A200" i="4"/>
  <c r="C200" i="4" s="1"/>
  <c r="A201" i="4"/>
  <c r="E201" i="4" s="1"/>
  <c r="B188" i="4"/>
  <c r="B196" i="4"/>
  <c r="C189" i="4"/>
  <c r="C196" i="4"/>
  <c r="D196" i="4"/>
  <c r="E196" i="4"/>
  <c r="F196" i="4"/>
  <c r="A17" i="4"/>
  <c r="C17" i="4" s="1"/>
  <c r="A18" i="4"/>
  <c r="B18" i="4" s="1"/>
  <c r="A19" i="4"/>
  <c r="D19" i="4" s="1"/>
  <c r="A20" i="4"/>
  <c r="D20" i="4" s="1"/>
  <c r="A21" i="4"/>
  <c r="B21" i="4" s="1"/>
  <c r="A22" i="4"/>
  <c r="D22" i="4" s="1"/>
  <c r="A23" i="4"/>
  <c r="B23" i="4" s="1"/>
  <c r="A24" i="4"/>
  <c r="B24" i="4" s="1"/>
  <c r="A25" i="4"/>
  <c r="B25" i="4" s="1"/>
  <c r="A26" i="4"/>
  <c r="B26" i="4" s="1"/>
  <c r="A27" i="4"/>
  <c r="E27" i="4" s="1"/>
  <c r="A28" i="4"/>
  <c r="D28" i="4" s="1"/>
  <c r="A29" i="4"/>
  <c r="E29" i="4" s="1"/>
  <c r="A30" i="4"/>
  <c r="D30" i="4" s="1"/>
  <c r="A31" i="4"/>
  <c r="C31" i="4" s="1"/>
  <c r="A32" i="4"/>
  <c r="B32" i="4" s="1"/>
  <c r="A33" i="4"/>
  <c r="E33" i="4" s="1"/>
  <c r="A34" i="4"/>
  <c r="B34" i="4" s="1"/>
  <c r="A35" i="4"/>
  <c r="D35" i="4" s="1"/>
  <c r="A36" i="4"/>
  <c r="F36" i="4" s="1"/>
  <c r="A37" i="4"/>
  <c r="F37" i="4" s="1"/>
  <c r="A38" i="4"/>
  <c r="D38" i="4" s="1"/>
  <c r="A39" i="4"/>
  <c r="C39" i="4" s="1"/>
  <c r="A40" i="4"/>
  <c r="B40" i="4" s="1"/>
  <c r="A41" i="4"/>
  <c r="D41" i="4" s="1"/>
  <c r="A42" i="4"/>
  <c r="B42" i="4" s="1"/>
  <c r="A43" i="4"/>
  <c r="F43" i="4" s="1"/>
  <c r="A44" i="4"/>
  <c r="C44" i="4" s="1"/>
  <c r="A45" i="4"/>
  <c r="B45" i="4" s="1"/>
  <c r="A46" i="4"/>
  <c r="D46" i="4" s="1"/>
  <c r="A47" i="4"/>
  <c r="E47" i="4" s="1"/>
  <c r="A48" i="4"/>
  <c r="B48" i="4" s="1"/>
  <c r="A49" i="4"/>
  <c r="B49" i="4" s="1"/>
  <c r="A50" i="4"/>
  <c r="B50" i="4" s="1"/>
  <c r="A51" i="4"/>
  <c r="C51" i="4" s="1"/>
  <c r="A52" i="4"/>
  <c r="D52" i="4" s="1"/>
  <c r="A53" i="4"/>
  <c r="C53" i="4" s="1"/>
  <c r="A54" i="4"/>
  <c r="D54" i="4" s="1"/>
  <c r="A55" i="4"/>
  <c r="C55" i="4" s="1"/>
  <c r="A56" i="4"/>
  <c r="B56" i="4" s="1"/>
  <c r="A57" i="4"/>
  <c r="E57" i="4" s="1"/>
  <c r="A58" i="4"/>
  <c r="B58" i="4" s="1"/>
  <c r="A59" i="4"/>
  <c r="A60" i="4"/>
  <c r="B60" i="4" s="1"/>
  <c r="A61" i="4"/>
  <c r="C61" i="4" s="1"/>
  <c r="A62" i="4"/>
  <c r="D62" i="4" s="1"/>
  <c r="A63" i="4"/>
  <c r="B63" i="4" s="1"/>
  <c r="A64" i="4"/>
  <c r="B64" i="4" s="1"/>
  <c r="A65" i="4"/>
  <c r="E65" i="4" s="1"/>
  <c r="A66" i="4"/>
  <c r="B66" i="4" s="1"/>
  <c r="A67" i="4"/>
  <c r="D67" i="4" s="1"/>
  <c r="A68" i="4"/>
  <c r="F68" i="4" s="1"/>
  <c r="A69" i="4"/>
  <c r="E69" i="4" s="1"/>
  <c r="A70" i="4"/>
  <c r="D70" i="4" s="1"/>
  <c r="A71" i="4"/>
  <c r="C71" i="4" s="1"/>
  <c r="A72" i="4"/>
  <c r="B72" i="4" s="1"/>
  <c r="A73" i="4"/>
  <c r="B73" i="4" s="1"/>
  <c r="A74" i="4"/>
  <c r="B74" i="4" s="1"/>
  <c r="A75" i="4"/>
  <c r="E75" i="4" s="1"/>
  <c r="A76" i="4"/>
  <c r="E76" i="4" s="1"/>
  <c r="A77" i="4"/>
  <c r="C77" i="4" s="1"/>
  <c r="A78" i="4"/>
  <c r="D78" i="4" s="1"/>
  <c r="A79" i="4"/>
  <c r="C79" i="4" s="1"/>
  <c r="A80" i="4"/>
  <c r="B80" i="4" s="1"/>
  <c r="A81" i="4"/>
  <c r="C81" i="4" s="1"/>
  <c r="A82" i="4"/>
  <c r="B82" i="4" s="1"/>
  <c r="A83" i="4"/>
  <c r="F83" i="4" s="1"/>
  <c r="A84" i="4"/>
  <c r="D84" i="4" s="1"/>
  <c r="A85" i="4"/>
  <c r="D85" i="4" s="1"/>
  <c r="A86" i="4"/>
  <c r="D86" i="4" s="1"/>
  <c r="A87" i="4"/>
  <c r="E87" i="4" s="1"/>
  <c r="A88" i="4"/>
  <c r="B88" i="4" s="1"/>
  <c r="A89" i="4"/>
  <c r="B89" i="4" s="1"/>
  <c r="A90" i="4"/>
  <c r="B90" i="4" s="1"/>
  <c r="A91" i="4"/>
  <c r="C91" i="4" s="1"/>
  <c r="A92" i="4"/>
  <c r="D92" i="4" s="1"/>
  <c r="A93" i="4"/>
  <c r="F93" i="4" s="1"/>
  <c r="A94" i="4"/>
  <c r="D94" i="4" s="1"/>
  <c r="A95" i="4"/>
  <c r="B95" i="4" s="1"/>
  <c r="A96" i="4"/>
  <c r="B96" i="4" s="1"/>
  <c r="A97" i="4"/>
  <c r="E97" i="4" s="1"/>
  <c r="B31" i="4"/>
  <c r="B35" i="4"/>
  <c r="B37" i="4"/>
  <c r="B39" i="4"/>
  <c r="B43" i="4"/>
  <c r="B59" i="4"/>
  <c r="B67" i="4"/>
  <c r="B79" i="4"/>
  <c r="B83" i="4"/>
  <c r="B91" i="4"/>
  <c r="C35" i="4"/>
  <c r="C38" i="4"/>
  <c r="C43" i="4"/>
  <c r="C46" i="4"/>
  <c r="C59" i="4"/>
  <c r="C67" i="4"/>
  <c r="C70" i="4"/>
  <c r="C75" i="4"/>
  <c r="C83" i="4"/>
  <c r="C85" i="4"/>
  <c r="C93" i="4"/>
  <c r="C94" i="4"/>
  <c r="C95" i="4"/>
  <c r="D31" i="4"/>
  <c r="D43" i="4"/>
  <c r="D47" i="4"/>
  <c r="D59" i="4"/>
  <c r="D79" i="4"/>
  <c r="D83" i="4"/>
  <c r="D91" i="4"/>
  <c r="D95" i="4"/>
  <c r="E23" i="4"/>
  <c r="E43" i="4"/>
  <c r="E59" i="4"/>
  <c r="E63" i="4"/>
  <c r="E67" i="4"/>
  <c r="E83" i="4"/>
  <c r="E84" i="4"/>
  <c r="E91" i="4"/>
  <c r="E95" i="4"/>
  <c r="F23" i="4"/>
  <c r="F31" i="4"/>
  <c r="F35" i="4"/>
  <c r="F59" i="4"/>
  <c r="F67" i="4"/>
  <c r="F75" i="4"/>
  <c r="F79" i="4"/>
  <c r="F95" i="4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87" i="5"/>
  <c r="A188" i="5"/>
  <c r="A189" i="5"/>
  <c r="A190" i="5"/>
  <c r="F190" i="5" s="1"/>
  <c r="A191" i="5"/>
  <c r="A192" i="5"/>
  <c r="A193" i="5"/>
  <c r="A194" i="5"/>
  <c r="A195" i="5"/>
  <c r="A196" i="5"/>
  <c r="B191" i="5"/>
  <c r="F191" i="5"/>
  <c r="G191" i="5"/>
  <c r="I187" i="5"/>
  <c r="I188" i="5"/>
  <c r="I189" i="5"/>
  <c r="I190" i="5"/>
  <c r="I191" i="5"/>
  <c r="I192" i="5"/>
  <c r="I193" i="5"/>
  <c r="I194" i="5"/>
  <c r="I195" i="5"/>
  <c r="I196" i="5"/>
  <c r="M191" i="5"/>
  <c r="A181" i="5"/>
  <c r="A182" i="5"/>
  <c r="A183" i="5"/>
  <c r="A184" i="5"/>
  <c r="A185" i="5"/>
  <c r="I181" i="5"/>
  <c r="I182" i="5"/>
  <c r="I183" i="5"/>
  <c r="I184" i="5"/>
  <c r="I185" i="5"/>
  <c r="A186" i="5"/>
  <c r="G186" i="5" s="1"/>
  <c r="A197" i="5"/>
  <c r="A198" i="5"/>
  <c r="A199" i="5"/>
  <c r="A200" i="5"/>
  <c r="I186" i="5"/>
  <c r="I197" i="5"/>
  <c r="I198" i="5"/>
  <c r="I199" i="5"/>
  <c r="I200" i="5"/>
  <c r="A201" i="5"/>
  <c r="I201" i="5"/>
  <c r="A148" i="5"/>
  <c r="I148" i="5"/>
  <c r="A149" i="5"/>
  <c r="I149" i="5"/>
  <c r="A120" i="5"/>
  <c r="A121" i="5"/>
  <c r="A122" i="5"/>
  <c r="A123" i="5"/>
  <c r="A124" i="5"/>
  <c r="A125" i="5"/>
  <c r="A126" i="5"/>
  <c r="A127" i="5"/>
  <c r="A128" i="5"/>
  <c r="A129" i="5"/>
  <c r="A130" i="5"/>
  <c r="I120" i="5"/>
  <c r="I121" i="5"/>
  <c r="I122" i="5"/>
  <c r="I123" i="5"/>
  <c r="I124" i="5"/>
  <c r="I125" i="5"/>
  <c r="I126" i="5"/>
  <c r="I127" i="5"/>
  <c r="I128" i="5"/>
  <c r="I129" i="5"/>
  <c r="I130" i="5"/>
  <c r="A131" i="5"/>
  <c r="A132" i="5"/>
  <c r="A133" i="5"/>
  <c r="A134" i="5"/>
  <c r="A135" i="5"/>
  <c r="A136" i="5"/>
  <c r="A137" i="5"/>
  <c r="A138" i="5"/>
  <c r="A139" i="5"/>
  <c r="A140" i="5"/>
  <c r="A141" i="5"/>
  <c r="I131" i="5"/>
  <c r="I132" i="5"/>
  <c r="I133" i="5"/>
  <c r="I134" i="5"/>
  <c r="I135" i="5"/>
  <c r="I136" i="5"/>
  <c r="I137" i="5"/>
  <c r="I138" i="5"/>
  <c r="I139" i="5"/>
  <c r="I140" i="5"/>
  <c r="I141" i="5"/>
  <c r="A142" i="5"/>
  <c r="A143" i="5"/>
  <c r="A144" i="5"/>
  <c r="A145" i="5"/>
  <c r="A146" i="5"/>
  <c r="A147" i="5"/>
  <c r="A150" i="5"/>
  <c r="A151" i="5"/>
  <c r="A152" i="5"/>
  <c r="A153" i="5"/>
  <c r="A154" i="5"/>
  <c r="I142" i="5"/>
  <c r="I143" i="5"/>
  <c r="I144" i="5"/>
  <c r="I145" i="5"/>
  <c r="I146" i="5"/>
  <c r="I147" i="5"/>
  <c r="I150" i="5"/>
  <c r="I151" i="5"/>
  <c r="I152" i="5"/>
  <c r="I153" i="5"/>
  <c r="I154" i="5"/>
  <c r="A155" i="5"/>
  <c r="A156" i="5"/>
  <c r="A157" i="5"/>
  <c r="A158" i="5"/>
  <c r="A159" i="5"/>
  <c r="A160" i="5"/>
  <c r="A161" i="5"/>
  <c r="A162" i="5"/>
  <c r="A163" i="5"/>
  <c r="A164" i="5"/>
  <c r="A165" i="5"/>
  <c r="I155" i="5"/>
  <c r="I156" i="5"/>
  <c r="I157" i="5"/>
  <c r="I158" i="5"/>
  <c r="I159" i="5"/>
  <c r="I160" i="5"/>
  <c r="I161" i="5"/>
  <c r="I162" i="5"/>
  <c r="I163" i="5"/>
  <c r="I164" i="5"/>
  <c r="I165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H202" i="1"/>
  <c r="H203" i="1"/>
  <c r="E152" i="2" l="1"/>
  <c r="D152" i="2"/>
  <c r="F152" i="2"/>
  <c r="E140" i="2"/>
  <c r="F140" i="2"/>
  <c r="D140" i="2"/>
  <c r="E128" i="2"/>
  <c r="D128" i="2"/>
  <c r="F128" i="2"/>
  <c r="E116" i="2"/>
  <c r="F116" i="2"/>
  <c r="D116" i="2"/>
  <c r="E104" i="2"/>
  <c r="D104" i="2"/>
  <c r="F104" i="2"/>
  <c r="E92" i="2"/>
  <c r="F92" i="2"/>
  <c r="D92" i="2"/>
  <c r="E80" i="2"/>
  <c r="D80" i="2"/>
  <c r="F80" i="2"/>
  <c r="E68" i="2"/>
  <c r="F68" i="2"/>
  <c r="D68" i="2"/>
  <c r="E56" i="2"/>
  <c r="D56" i="2"/>
  <c r="F56" i="2"/>
  <c r="D151" i="2"/>
  <c r="E151" i="2"/>
  <c r="F151" i="2"/>
  <c r="D139" i="2"/>
  <c r="E139" i="2"/>
  <c r="F139" i="2"/>
  <c r="D127" i="2"/>
  <c r="E127" i="2"/>
  <c r="F127" i="2"/>
  <c r="D115" i="2"/>
  <c r="E115" i="2"/>
  <c r="F115" i="2"/>
  <c r="D103" i="2"/>
  <c r="E103" i="2"/>
  <c r="F103" i="2"/>
  <c r="D91" i="2"/>
  <c r="E91" i="2"/>
  <c r="F91" i="2"/>
  <c r="D79" i="2"/>
  <c r="E79" i="2"/>
  <c r="F79" i="2"/>
  <c r="D67" i="2"/>
  <c r="E67" i="2"/>
  <c r="F67" i="2"/>
  <c r="D55" i="2"/>
  <c r="E55" i="2"/>
  <c r="F55" i="2"/>
  <c r="C21" i="4"/>
  <c r="M190" i="5"/>
  <c r="G190" i="5"/>
  <c r="F150" i="2"/>
  <c r="D150" i="2"/>
  <c r="E150" i="2"/>
  <c r="E138" i="2"/>
  <c r="F138" i="2"/>
  <c r="D138" i="2"/>
  <c r="D126" i="2"/>
  <c r="F126" i="2"/>
  <c r="E126" i="2"/>
  <c r="E114" i="2"/>
  <c r="F114" i="2"/>
  <c r="D114" i="2"/>
  <c r="F102" i="2"/>
  <c r="E102" i="2"/>
  <c r="D102" i="2"/>
  <c r="E90" i="2"/>
  <c r="D90" i="2"/>
  <c r="F90" i="2"/>
  <c r="D78" i="2"/>
  <c r="F78" i="2"/>
  <c r="E78" i="2"/>
  <c r="E66" i="2"/>
  <c r="F66" i="2"/>
  <c r="D66" i="2"/>
  <c r="F54" i="2"/>
  <c r="E54" i="2"/>
  <c r="D54" i="2"/>
  <c r="D69" i="4"/>
  <c r="B93" i="4"/>
  <c r="B184" i="4"/>
  <c r="D149" i="2"/>
  <c r="F149" i="2"/>
  <c r="E149" i="2"/>
  <c r="D137" i="2"/>
  <c r="F137" i="2"/>
  <c r="E137" i="2"/>
  <c r="D125" i="2"/>
  <c r="F125" i="2"/>
  <c r="E125" i="2"/>
  <c r="D113" i="2"/>
  <c r="F113" i="2"/>
  <c r="E113" i="2"/>
  <c r="D101" i="2"/>
  <c r="F101" i="2"/>
  <c r="E101" i="2"/>
  <c r="D89" i="2"/>
  <c r="F89" i="2"/>
  <c r="E89" i="2"/>
  <c r="D77" i="2"/>
  <c r="F77" i="2"/>
  <c r="E77" i="2"/>
  <c r="D65" i="2"/>
  <c r="F65" i="2"/>
  <c r="E65" i="2"/>
  <c r="D53" i="2"/>
  <c r="F53" i="2"/>
  <c r="E53" i="2"/>
  <c r="F189" i="4"/>
  <c r="D184" i="4"/>
  <c r="E160" i="2"/>
  <c r="F160" i="2"/>
  <c r="D160" i="2"/>
  <c r="E148" i="2"/>
  <c r="F148" i="2"/>
  <c r="D148" i="2"/>
  <c r="E136" i="2"/>
  <c r="F136" i="2"/>
  <c r="D136" i="2"/>
  <c r="E124" i="2"/>
  <c r="F124" i="2"/>
  <c r="D124" i="2"/>
  <c r="E112" i="2"/>
  <c r="F112" i="2"/>
  <c r="D112" i="2"/>
  <c r="E100" i="2"/>
  <c r="F100" i="2"/>
  <c r="D100" i="2"/>
  <c r="E88" i="2"/>
  <c r="F88" i="2"/>
  <c r="D88" i="2"/>
  <c r="E76" i="2"/>
  <c r="F76" i="2"/>
  <c r="D76" i="2"/>
  <c r="E64" i="2"/>
  <c r="F64" i="2"/>
  <c r="D64" i="2"/>
  <c r="E52" i="2"/>
  <c r="F52" i="2"/>
  <c r="D52" i="2"/>
  <c r="F45" i="4"/>
  <c r="B87" i="4"/>
  <c r="F188" i="4"/>
  <c r="E159" i="2"/>
  <c r="F159" i="2"/>
  <c r="D159" i="2"/>
  <c r="E147" i="2"/>
  <c r="F147" i="2"/>
  <c r="D147" i="2"/>
  <c r="E135" i="2"/>
  <c r="F135" i="2"/>
  <c r="D135" i="2"/>
  <c r="E123" i="2"/>
  <c r="D123" i="2"/>
  <c r="F123" i="2"/>
  <c r="E111" i="2"/>
  <c r="F111" i="2"/>
  <c r="D111" i="2"/>
  <c r="E99" i="2"/>
  <c r="F99" i="2"/>
  <c r="D99" i="2"/>
  <c r="E87" i="2"/>
  <c r="F87" i="2"/>
  <c r="D87" i="2"/>
  <c r="E75" i="2"/>
  <c r="D75" i="2"/>
  <c r="F75" i="2"/>
  <c r="E63" i="2"/>
  <c r="F63" i="2"/>
  <c r="D63" i="2"/>
  <c r="E51" i="2"/>
  <c r="F51" i="2"/>
  <c r="D51" i="2"/>
  <c r="C69" i="4"/>
  <c r="F183" i="4"/>
  <c r="D178" i="4"/>
  <c r="E158" i="2"/>
  <c r="D158" i="2"/>
  <c r="F158" i="2"/>
  <c r="E146" i="2"/>
  <c r="F146" i="2"/>
  <c r="D146" i="2"/>
  <c r="E134" i="2"/>
  <c r="D134" i="2"/>
  <c r="F134" i="2"/>
  <c r="E122" i="2"/>
  <c r="F122" i="2"/>
  <c r="D122" i="2"/>
  <c r="E110" i="2"/>
  <c r="D110" i="2"/>
  <c r="F110" i="2"/>
  <c r="E98" i="2"/>
  <c r="F98" i="2"/>
  <c r="D98" i="2"/>
  <c r="E86" i="2"/>
  <c r="D86" i="2"/>
  <c r="F86" i="2"/>
  <c r="E74" i="2"/>
  <c r="F74" i="2"/>
  <c r="D74" i="2"/>
  <c r="E62" i="2"/>
  <c r="D62" i="2"/>
  <c r="F62" i="2"/>
  <c r="E50" i="2"/>
  <c r="F50" i="2"/>
  <c r="D50" i="2"/>
  <c r="E45" i="4"/>
  <c r="D39" i="4"/>
  <c r="E188" i="4"/>
  <c r="D176" i="4"/>
  <c r="E157" i="2"/>
  <c r="D157" i="2"/>
  <c r="F157" i="2"/>
  <c r="E145" i="2"/>
  <c r="F145" i="2"/>
  <c r="D145" i="2"/>
  <c r="E133" i="2"/>
  <c r="D133" i="2"/>
  <c r="F133" i="2"/>
  <c r="E121" i="2"/>
  <c r="F121" i="2"/>
  <c r="D121" i="2"/>
  <c r="E109" i="2"/>
  <c r="D109" i="2"/>
  <c r="F109" i="2"/>
  <c r="E97" i="2"/>
  <c r="F97" i="2"/>
  <c r="D97" i="2"/>
  <c r="E85" i="2"/>
  <c r="F85" i="2"/>
  <c r="D85" i="2"/>
  <c r="E73" i="2"/>
  <c r="F73" i="2"/>
  <c r="D73" i="2"/>
  <c r="E61" i="2"/>
  <c r="D61" i="2"/>
  <c r="F61" i="2"/>
  <c r="E49" i="2"/>
  <c r="F49" i="2"/>
  <c r="D49" i="2"/>
  <c r="F27" i="4"/>
  <c r="D37" i="4"/>
  <c r="B75" i="4"/>
  <c r="F178" i="4"/>
  <c r="F156" i="2"/>
  <c r="D156" i="2"/>
  <c r="E156" i="2"/>
  <c r="F144" i="2"/>
  <c r="D144" i="2"/>
  <c r="E144" i="2"/>
  <c r="F132" i="2"/>
  <c r="D132" i="2"/>
  <c r="E132" i="2"/>
  <c r="F120" i="2"/>
  <c r="D120" i="2"/>
  <c r="E120" i="2"/>
  <c r="F108" i="2"/>
  <c r="D108" i="2"/>
  <c r="E108" i="2"/>
  <c r="F96" i="2"/>
  <c r="D96" i="2"/>
  <c r="E96" i="2"/>
  <c r="F84" i="2"/>
  <c r="D84" i="2"/>
  <c r="E84" i="2"/>
  <c r="F72" i="2"/>
  <c r="D72" i="2"/>
  <c r="E72" i="2"/>
  <c r="F60" i="2"/>
  <c r="D60" i="2"/>
  <c r="E60" i="2"/>
  <c r="F48" i="2"/>
  <c r="D48" i="2"/>
  <c r="E48" i="2"/>
  <c r="F25" i="4"/>
  <c r="E35" i="4"/>
  <c r="B69" i="4"/>
  <c r="D188" i="4"/>
  <c r="F176" i="4"/>
  <c r="C184" i="4"/>
  <c r="F155" i="2"/>
  <c r="D155" i="2"/>
  <c r="E155" i="2"/>
  <c r="F143" i="2"/>
  <c r="D143" i="2"/>
  <c r="E143" i="2"/>
  <c r="F131" i="2"/>
  <c r="E131" i="2"/>
  <c r="D131" i="2"/>
  <c r="F119" i="2"/>
  <c r="D119" i="2"/>
  <c r="E119" i="2"/>
  <c r="F107" i="2"/>
  <c r="D107" i="2"/>
  <c r="E107" i="2"/>
  <c r="F95" i="2"/>
  <c r="D95" i="2"/>
  <c r="E95" i="2"/>
  <c r="F83" i="2"/>
  <c r="E83" i="2"/>
  <c r="D83" i="2"/>
  <c r="F71" i="2"/>
  <c r="E71" i="2"/>
  <c r="D71" i="2"/>
  <c r="F59" i="2"/>
  <c r="D59" i="2"/>
  <c r="E59" i="2"/>
  <c r="F47" i="2"/>
  <c r="D47" i="2"/>
  <c r="E47" i="2"/>
  <c r="F154" i="2"/>
  <c r="E154" i="2"/>
  <c r="D154" i="2"/>
  <c r="F142" i="2"/>
  <c r="D142" i="2"/>
  <c r="E142" i="2"/>
  <c r="F130" i="2"/>
  <c r="D130" i="2"/>
  <c r="E130" i="2"/>
  <c r="F118" i="2"/>
  <c r="D118" i="2"/>
  <c r="E118" i="2"/>
  <c r="F106" i="2"/>
  <c r="E106" i="2"/>
  <c r="D106" i="2"/>
  <c r="F94" i="2"/>
  <c r="D94" i="2"/>
  <c r="E94" i="2"/>
  <c r="F82" i="2"/>
  <c r="E82" i="2"/>
  <c r="D82" i="2"/>
  <c r="F70" i="2"/>
  <c r="E70" i="2"/>
  <c r="D70" i="2"/>
  <c r="F58" i="2"/>
  <c r="E58" i="2"/>
  <c r="D58" i="2"/>
  <c r="F153" i="2"/>
  <c r="E153" i="2"/>
  <c r="D153" i="2"/>
  <c r="F141" i="2"/>
  <c r="E141" i="2"/>
  <c r="D141" i="2"/>
  <c r="F129" i="2"/>
  <c r="E129" i="2"/>
  <c r="D129" i="2"/>
  <c r="F117" i="2"/>
  <c r="E117" i="2"/>
  <c r="D117" i="2"/>
  <c r="F105" i="2"/>
  <c r="E105" i="2"/>
  <c r="D105" i="2"/>
  <c r="F93" i="2"/>
  <c r="E93" i="2"/>
  <c r="D93" i="2"/>
  <c r="F81" i="2"/>
  <c r="E81" i="2"/>
  <c r="D81" i="2"/>
  <c r="F69" i="2"/>
  <c r="E69" i="2"/>
  <c r="D69" i="2"/>
  <c r="F57" i="2"/>
  <c r="E57" i="2"/>
  <c r="D57" i="2"/>
  <c r="E92" i="4"/>
  <c r="C37" i="4"/>
  <c r="B47" i="4"/>
  <c r="E186" i="4"/>
  <c r="H138" i="2"/>
  <c r="G138" i="2"/>
  <c r="K156" i="5"/>
  <c r="L156" i="5"/>
  <c r="J156" i="5"/>
  <c r="L188" i="5"/>
  <c r="J188" i="5"/>
  <c r="K188" i="5"/>
  <c r="H78" i="2"/>
  <c r="G78" i="2"/>
  <c r="H149" i="2"/>
  <c r="G149" i="2"/>
  <c r="H53" i="2"/>
  <c r="G53" i="2"/>
  <c r="L30" i="5"/>
  <c r="J30" i="5"/>
  <c r="K30" i="5"/>
  <c r="H88" i="2"/>
  <c r="G88" i="2"/>
  <c r="H123" i="2"/>
  <c r="G123" i="2"/>
  <c r="K155" i="5"/>
  <c r="L155" i="5"/>
  <c r="J155" i="5"/>
  <c r="H65" i="2"/>
  <c r="G65" i="2"/>
  <c r="L18" i="5"/>
  <c r="J18" i="5"/>
  <c r="K18" i="5"/>
  <c r="L125" i="5"/>
  <c r="K125" i="5"/>
  <c r="J125" i="5"/>
  <c r="H112" i="2"/>
  <c r="G112" i="2"/>
  <c r="L41" i="5"/>
  <c r="J41" i="5"/>
  <c r="K41" i="5"/>
  <c r="H159" i="2"/>
  <c r="G159" i="2"/>
  <c r="H75" i="2"/>
  <c r="G75" i="2"/>
  <c r="L164" i="5"/>
  <c r="K164" i="5"/>
  <c r="J164" i="5"/>
  <c r="H74" i="2"/>
  <c r="G74" i="2"/>
  <c r="E51" i="4"/>
  <c r="K135" i="5"/>
  <c r="L135" i="5"/>
  <c r="J135" i="5"/>
  <c r="H61" i="2"/>
  <c r="G61" i="2"/>
  <c r="K26" i="5"/>
  <c r="J26" i="5"/>
  <c r="L26" i="5"/>
  <c r="H156" i="2"/>
  <c r="G156" i="2"/>
  <c r="H144" i="2"/>
  <c r="G144" i="2"/>
  <c r="H132" i="2"/>
  <c r="G132" i="2"/>
  <c r="H120" i="2"/>
  <c r="G120" i="2"/>
  <c r="H96" i="2"/>
  <c r="G96" i="2"/>
  <c r="H84" i="2"/>
  <c r="G84" i="2"/>
  <c r="H72" i="2"/>
  <c r="G72" i="2"/>
  <c r="H60" i="2"/>
  <c r="G60" i="2"/>
  <c r="H48" i="2"/>
  <c r="G48" i="2"/>
  <c r="F53" i="4"/>
  <c r="D27" i="4"/>
  <c r="C27" i="4"/>
  <c r="B61" i="4"/>
  <c r="E192" i="4"/>
  <c r="L44" i="5"/>
  <c r="K44" i="5"/>
  <c r="J44" i="5"/>
  <c r="L20" i="5"/>
  <c r="J20" i="5"/>
  <c r="K20" i="5"/>
  <c r="L140" i="5"/>
  <c r="J140" i="5"/>
  <c r="K140" i="5"/>
  <c r="H150" i="2"/>
  <c r="G150" i="2"/>
  <c r="H126" i="2"/>
  <c r="G126" i="2"/>
  <c r="H114" i="2"/>
  <c r="G114" i="2"/>
  <c r="H102" i="2"/>
  <c r="G102" i="2"/>
  <c r="H66" i="2"/>
  <c r="G66" i="2"/>
  <c r="L43" i="5"/>
  <c r="J43" i="5"/>
  <c r="K43" i="5"/>
  <c r="L154" i="5"/>
  <c r="J154" i="5"/>
  <c r="K154" i="5"/>
  <c r="L139" i="5"/>
  <c r="K139" i="5"/>
  <c r="J139" i="5"/>
  <c r="L201" i="5"/>
  <c r="J201" i="5"/>
  <c r="K201" i="5"/>
  <c r="L187" i="5"/>
  <c r="J187" i="5"/>
  <c r="K187" i="5"/>
  <c r="H137" i="2"/>
  <c r="G137" i="2"/>
  <c r="H125" i="2"/>
  <c r="G125" i="2"/>
  <c r="H113" i="2"/>
  <c r="G113" i="2"/>
  <c r="H77" i="2"/>
  <c r="G77" i="2"/>
  <c r="L42" i="5"/>
  <c r="J42" i="5"/>
  <c r="K42" i="5"/>
  <c r="H160" i="2"/>
  <c r="G160" i="2"/>
  <c r="H148" i="2"/>
  <c r="G148" i="2"/>
  <c r="H136" i="2"/>
  <c r="G136" i="2"/>
  <c r="H124" i="2"/>
  <c r="G124" i="2"/>
  <c r="H100" i="2"/>
  <c r="G100" i="2"/>
  <c r="H64" i="2"/>
  <c r="G64" i="2"/>
  <c r="C78" i="4"/>
  <c r="L29" i="5"/>
  <c r="J29" i="5"/>
  <c r="K29" i="5"/>
  <c r="L165" i="5"/>
  <c r="J165" i="5"/>
  <c r="K165" i="5"/>
  <c r="L137" i="5"/>
  <c r="K137" i="5"/>
  <c r="J137" i="5"/>
  <c r="H147" i="2"/>
  <c r="G147" i="2"/>
  <c r="H135" i="2"/>
  <c r="G135" i="2"/>
  <c r="H111" i="2"/>
  <c r="G111" i="2"/>
  <c r="H87" i="2"/>
  <c r="G87" i="2"/>
  <c r="H51" i="2"/>
  <c r="G51" i="2"/>
  <c r="L28" i="5"/>
  <c r="J28" i="5"/>
  <c r="K28" i="5"/>
  <c r="H158" i="2"/>
  <c r="G158" i="2"/>
  <c r="H146" i="2"/>
  <c r="G146" i="2"/>
  <c r="H134" i="2"/>
  <c r="G134" i="2"/>
  <c r="H122" i="2"/>
  <c r="G122" i="2"/>
  <c r="H62" i="2"/>
  <c r="G62" i="2"/>
  <c r="K39" i="5"/>
  <c r="L39" i="5"/>
  <c r="J39" i="5"/>
  <c r="L163" i="5"/>
  <c r="K163" i="5"/>
  <c r="J163" i="5"/>
  <c r="L150" i="5"/>
  <c r="J150" i="5"/>
  <c r="K150" i="5"/>
  <c r="K195" i="5"/>
  <c r="L195" i="5"/>
  <c r="J195" i="5"/>
  <c r="H157" i="2"/>
  <c r="G157" i="2"/>
  <c r="H145" i="2"/>
  <c r="G145" i="2"/>
  <c r="H133" i="2"/>
  <c r="G133" i="2"/>
  <c r="H121" i="2"/>
  <c r="G121" i="2"/>
  <c r="H109" i="2"/>
  <c r="G109" i="2"/>
  <c r="H85" i="2"/>
  <c r="G85" i="2"/>
  <c r="H73" i="2"/>
  <c r="G73" i="2"/>
  <c r="H49" i="2"/>
  <c r="G49" i="2"/>
  <c r="C30" i="4"/>
  <c r="K50" i="5"/>
  <c r="J50" i="5"/>
  <c r="L50" i="5"/>
  <c r="K38" i="5"/>
  <c r="J38" i="5"/>
  <c r="L38" i="5"/>
  <c r="L162" i="5"/>
  <c r="J162" i="5"/>
  <c r="K162" i="5"/>
  <c r="K147" i="5"/>
  <c r="L147" i="5"/>
  <c r="J147" i="5"/>
  <c r="K134" i="5"/>
  <c r="J134" i="5"/>
  <c r="L134" i="5"/>
  <c r="F121" i="5"/>
  <c r="K121" i="5"/>
  <c r="J121" i="5"/>
  <c r="L121" i="5"/>
  <c r="L185" i="5"/>
  <c r="K185" i="5"/>
  <c r="J185" i="5"/>
  <c r="K194" i="5"/>
  <c r="J194" i="5"/>
  <c r="L194" i="5"/>
  <c r="H108" i="2"/>
  <c r="G108" i="2"/>
  <c r="K49" i="5"/>
  <c r="J49" i="5"/>
  <c r="L49" i="5"/>
  <c r="K37" i="5"/>
  <c r="J37" i="5"/>
  <c r="L37" i="5"/>
  <c r="K25" i="5"/>
  <c r="J25" i="5"/>
  <c r="L25" i="5"/>
  <c r="L161" i="5"/>
  <c r="K161" i="5"/>
  <c r="J161" i="5"/>
  <c r="J146" i="5"/>
  <c r="L146" i="5"/>
  <c r="K146" i="5"/>
  <c r="K133" i="5"/>
  <c r="J133" i="5"/>
  <c r="L133" i="5"/>
  <c r="K120" i="5"/>
  <c r="L120" i="5"/>
  <c r="J120" i="5"/>
  <c r="G184" i="5"/>
  <c r="K184" i="5"/>
  <c r="J184" i="5"/>
  <c r="L184" i="5"/>
  <c r="K193" i="5"/>
  <c r="L193" i="5"/>
  <c r="J193" i="5"/>
  <c r="H155" i="2"/>
  <c r="G155" i="2"/>
  <c r="H143" i="2"/>
  <c r="G143" i="2"/>
  <c r="H131" i="2"/>
  <c r="G131" i="2"/>
  <c r="H119" i="2"/>
  <c r="G119" i="2"/>
  <c r="H107" i="2"/>
  <c r="G107" i="2"/>
  <c r="H95" i="2"/>
  <c r="G95" i="2"/>
  <c r="H83" i="2"/>
  <c r="G83" i="2"/>
  <c r="H71" i="2"/>
  <c r="G71" i="2"/>
  <c r="H59" i="2"/>
  <c r="G59" i="2"/>
  <c r="H47" i="2"/>
  <c r="G47" i="2"/>
  <c r="F51" i="4"/>
  <c r="E85" i="4"/>
  <c r="E37" i="4"/>
  <c r="C62" i="4"/>
  <c r="C22" i="4"/>
  <c r="L32" i="5"/>
  <c r="J32" i="5"/>
  <c r="K32" i="5"/>
  <c r="L127" i="5"/>
  <c r="J127" i="5"/>
  <c r="K127" i="5"/>
  <c r="H54" i="2"/>
  <c r="G54" i="2"/>
  <c r="J19" i="5"/>
  <c r="L19" i="5"/>
  <c r="K19" i="5"/>
  <c r="H101" i="2"/>
  <c r="G101" i="2"/>
  <c r="L138" i="5"/>
  <c r="J138" i="5"/>
  <c r="K138" i="5"/>
  <c r="H52" i="2"/>
  <c r="G52" i="2"/>
  <c r="J124" i="5"/>
  <c r="L124" i="5"/>
  <c r="K124" i="5"/>
  <c r="H99" i="2"/>
  <c r="G99" i="2"/>
  <c r="H86" i="2"/>
  <c r="G86" i="2"/>
  <c r="B27" i="4"/>
  <c r="K122" i="5"/>
  <c r="L122" i="5"/>
  <c r="J122" i="5"/>
  <c r="H97" i="2"/>
  <c r="G97" i="2"/>
  <c r="K36" i="5"/>
  <c r="L36" i="5"/>
  <c r="J36" i="5"/>
  <c r="L160" i="5"/>
  <c r="J160" i="5"/>
  <c r="K160" i="5"/>
  <c r="K132" i="5"/>
  <c r="J132" i="5"/>
  <c r="L132" i="5"/>
  <c r="K183" i="5"/>
  <c r="J183" i="5"/>
  <c r="L183" i="5"/>
  <c r="H142" i="2"/>
  <c r="G142" i="2"/>
  <c r="H70" i="2"/>
  <c r="G70" i="2"/>
  <c r="B53" i="4"/>
  <c r="E179" i="4"/>
  <c r="J40" i="5"/>
  <c r="K40" i="5"/>
  <c r="L40" i="5"/>
  <c r="J136" i="5"/>
  <c r="L136" i="5"/>
  <c r="K136" i="5"/>
  <c r="K123" i="5"/>
  <c r="L123" i="5"/>
  <c r="J123" i="5"/>
  <c r="L196" i="5"/>
  <c r="K196" i="5"/>
  <c r="J196" i="5"/>
  <c r="H50" i="2"/>
  <c r="G50" i="2"/>
  <c r="K48" i="5"/>
  <c r="L48" i="5"/>
  <c r="J48" i="5"/>
  <c r="K24" i="5"/>
  <c r="L24" i="5"/>
  <c r="J24" i="5"/>
  <c r="H154" i="2"/>
  <c r="G154" i="2"/>
  <c r="H130" i="2"/>
  <c r="G130" i="2"/>
  <c r="H106" i="2"/>
  <c r="G106" i="2"/>
  <c r="H94" i="2"/>
  <c r="G94" i="2"/>
  <c r="H58" i="2"/>
  <c r="G58" i="2"/>
  <c r="D61" i="4"/>
  <c r="K47" i="5"/>
  <c r="L47" i="5"/>
  <c r="J47" i="5"/>
  <c r="K35" i="5"/>
  <c r="L35" i="5"/>
  <c r="J35" i="5"/>
  <c r="K23" i="5"/>
  <c r="L23" i="5"/>
  <c r="J23" i="5"/>
  <c r="K159" i="5"/>
  <c r="L159" i="5"/>
  <c r="J159" i="5"/>
  <c r="K144" i="5"/>
  <c r="L144" i="5"/>
  <c r="J144" i="5"/>
  <c r="K131" i="5"/>
  <c r="L131" i="5"/>
  <c r="J131" i="5"/>
  <c r="J130" i="5"/>
  <c r="K130" i="5"/>
  <c r="L130" i="5"/>
  <c r="L149" i="5"/>
  <c r="K149" i="5"/>
  <c r="J149" i="5"/>
  <c r="L199" i="5"/>
  <c r="K199" i="5"/>
  <c r="J199" i="5"/>
  <c r="L182" i="5"/>
  <c r="J182" i="5"/>
  <c r="K182" i="5"/>
  <c r="K191" i="5"/>
  <c r="L191" i="5"/>
  <c r="J191" i="5"/>
  <c r="H153" i="2"/>
  <c r="G153" i="2"/>
  <c r="H141" i="2"/>
  <c r="G141" i="2"/>
  <c r="H129" i="2"/>
  <c r="G129" i="2"/>
  <c r="H117" i="2"/>
  <c r="G117" i="2"/>
  <c r="H105" i="2"/>
  <c r="G105" i="2"/>
  <c r="H93" i="2"/>
  <c r="G93" i="2"/>
  <c r="H81" i="2"/>
  <c r="G81" i="2"/>
  <c r="H69" i="2"/>
  <c r="G69" i="2"/>
  <c r="H57" i="2"/>
  <c r="G57" i="2"/>
  <c r="F91" i="4"/>
  <c r="E31" i="4"/>
  <c r="C54" i="4"/>
  <c r="C19" i="4"/>
  <c r="B51" i="4"/>
  <c r="D190" i="4"/>
  <c r="F185" i="4"/>
  <c r="E178" i="4"/>
  <c r="C178" i="4"/>
  <c r="L186" i="5"/>
  <c r="J186" i="5"/>
  <c r="K186" i="5"/>
  <c r="H90" i="2"/>
  <c r="G90" i="2"/>
  <c r="L31" i="5"/>
  <c r="J31" i="5"/>
  <c r="K31" i="5"/>
  <c r="L126" i="5"/>
  <c r="J126" i="5"/>
  <c r="K126" i="5"/>
  <c r="H89" i="2"/>
  <c r="G89" i="2"/>
  <c r="L153" i="5"/>
  <c r="J153" i="5"/>
  <c r="K153" i="5"/>
  <c r="H76" i="2"/>
  <c r="G76" i="2"/>
  <c r="L17" i="5"/>
  <c r="J17" i="5"/>
  <c r="K17" i="5"/>
  <c r="L152" i="5"/>
  <c r="J152" i="5"/>
  <c r="K152" i="5"/>
  <c r="H63" i="2"/>
  <c r="G63" i="2"/>
  <c r="E53" i="4"/>
  <c r="L151" i="5"/>
  <c r="J151" i="5"/>
  <c r="K151" i="5"/>
  <c r="H110" i="2"/>
  <c r="G110" i="2"/>
  <c r="F63" i="4"/>
  <c r="K145" i="5"/>
  <c r="L145" i="5"/>
  <c r="J145" i="5"/>
  <c r="L200" i="5"/>
  <c r="K200" i="5"/>
  <c r="J200" i="5"/>
  <c r="K192" i="5"/>
  <c r="L192" i="5"/>
  <c r="J192" i="5"/>
  <c r="H118" i="2"/>
  <c r="G118" i="2"/>
  <c r="H82" i="2"/>
  <c r="G82" i="2"/>
  <c r="K46" i="5"/>
  <c r="L46" i="5"/>
  <c r="J46" i="5"/>
  <c r="L34" i="5"/>
  <c r="J34" i="5"/>
  <c r="K34" i="5"/>
  <c r="J22" i="5"/>
  <c r="K22" i="5"/>
  <c r="L22" i="5"/>
  <c r="K158" i="5"/>
  <c r="J158" i="5"/>
  <c r="L158" i="5"/>
  <c r="K143" i="5"/>
  <c r="L143" i="5"/>
  <c r="J143" i="5"/>
  <c r="L129" i="5"/>
  <c r="J129" i="5"/>
  <c r="K129" i="5"/>
  <c r="F198" i="5"/>
  <c r="L198" i="5"/>
  <c r="J198" i="5"/>
  <c r="K198" i="5"/>
  <c r="K181" i="5"/>
  <c r="L181" i="5"/>
  <c r="J181" i="5"/>
  <c r="K190" i="5"/>
  <c r="J190" i="5"/>
  <c r="L190" i="5"/>
  <c r="H152" i="2"/>
  <c r="G152" i="2"/>
  <c r="H140" i="2"/>
  <c r="G140" i="2"/>
  <c r="H128" i="2"/>
  <c r="G128" i="2"/>
  <c r="H116" i="2"/>
  <c r="G116" i="2"/>
  <c r="H104" i="2"/>
  <c r="G104" i="2"/>
  <c r="H92" i="2"/>
  <c r="G92" i="2"/>
  <c r="H80" i="2"/>
  <c r="G80" i="2"/>
  <c r="H68" i="2"/>
  <c r="G68" i="2"/>
  <c r="H56" i="2"/>
  <c r="G56" i="2"/>
  <c r="F87" i="4"/>
  <c r="E79" i="4"/>
  <c r="E28" i="4"/>
  <c r="D53" i="4"/>
  <c r="D189" i="4"/>
  <c r="E176" i="4"/>
  <c r="C176" i="4"/>
  <c r="H98" i="2"/>
  <c r="G98" i="2"/>
  <c r="B194" i="4"/>
  <c r="K27" i="5"/>
  <c r="L27" i="5"/>
  <c r="J27" i="5"/>
  <c r="D75" i="4"/>
  <c r="L45" i="5"/>
  <c r="J45" i="5"/>
  <c r="K45" i="5"/>
  <c r="L33" i="5"/>
  <c r="J33" i="5"/>
  <c r="K33" i="5"/>
  <c r="L21" i="5"/>
  <c r="J21" i="5"/>
  <c r="K21" i="5"/>
  <c r="B157" i="5"/>
  <c r="K157" i="5"/>
  <c r="J157" i="5"/>
  <c r="L157" i="5"/>
  <c r="K142" i="5"/>
  <c r="L142" i="5"/>
  <c r="J142" i="5"/>
  <c r="L141" i="5"/>
  <c r="J141" i="5"/>
  <c r="K141" i="5"/>
  <c r="L128" i="5"/>
  <c r="J128" i="5"/>
  <c r="K128" i="5"/>
  <c r="L148" i="5"/>
  <c r="J148" i="5"/>
  <c r="K148" i="5"/>
  <c r="L197" i="5"/>
  <c r="K197" i="5"/>
  <c r="J197" i="5"/>
  <c r="G189" i="5"/>
  <c r="L189" i="5"/>
  <c r="J189" i="5"/>
  <c r="K189" i="5"/>
  <c r="H151" i="2"/>
  <c r="G151" i="2"/>
  <c r="H139" i="2"/>
  <c r="G139" i="2"/>
  <c r="H127" i="2"/>
  <c r="G127" i="2"/>
  <c r="H115" i="2"/>
  <c r="G115" i="2"/>
  <c r="H103" i="2"/>
  <c r="G103" i="2"/>
  <c r="H91" i="2"/>
  <c r="G91" i="2"/>
  <c r="H79" i="2"/>
  <c r="G79" i="2"/>
  <c r="H67" i="2"/>
  <c r="G67" i="2"/>
  <c r="H55" i="2"/>
  <c r="G55" i="2"/>
  <c r="F85" i="4"/>
  <c r="D51" i="4"/>
  <c r="C86" i="4"/>
  <c r="H37" i="5"/>
  <c r="E37" i="5"/>
  <c r="C37" i="5"/>
  <c r="H159" i="5"/>
  <c r="E159" i="5"/>
  <c r="C159" i="5"/>
  <c r="H154" i="5"/>
  <c r="E154" i="5"/>
  <c r="C154" i="5"/>
  <c r="H144" i="5"/>
  <c r="E144" i="5"/>
  <c r="C144" i="5"/>
  <c r="H139" i="5"/>
  <c r="C139" i="5"/>
  <c r="E139" i="5"/>
  <c r="H131" i="5"/>
  <c r="C131" i="5"/>
  <c r="E131" i="5"/>
  <c r="H127" i="5"/>
  <c r="E127" i="5"/>
  <c r="C127" i="5"/>
  <c r="H199" i="5"/>
  <c r="E199" i="5"/>
  <c r="C199" i="5"/>
  <c r="H44" i="5"/>
  <c r="C44" i="5"/>
  <c r="E44" i="5"/>
  <c r="H36" i="5"/>
  <c r="C36" i="5"/>
  <c r="E36" i="5"/>
  <c r="H28" i="5"/>
  <c r="C28" i="5"/>
  <c r="E28" i="5"/>
  <c r="H158" i="5"/>
  <c r="E158" i="5"/>
  <c r="C158" i="5"/>
  <c r="H153" i="5"/>
  <c r="E153" i="5"/>
  <c r="C153" i="5"/>
  <c r="H143" i="5"/>
  <c r="E143" i="5"/>
  <c r="C143" i="5"/>
  <c r="H138" i="5"/>
  <c r="E138" i="5"/>
  <c r="C138" i="5"/>
  <c r="H126" i="5"/>
  <c r="E126" i="5"/>
  <c r="C126" i="5"/>
  <c r="H149" i="5"/>
  <c r="E149" i="5"/>
  <c r="C149" i="5"/>
  <c r="H198" i="5"/>
  <c r="E198" i="5"/>
  <c r="C198" i="5"/>
  <c r="H196" i="5"/>
  <c r="C196" i="5"/>
  <c r="E196" i="5"/>
  <c r="H188" i="5"/>
  <c r="C188" i="5"/>
  <c r="E188" i="5"/>
  <c r="H125" i="5"/>
  <c r="E125" i="5"/>
  <c r="C125" i="5"/>
  <c r="H197" i="5"/>
  <c r="E197" i="5"/>
  <c r="C197" i="5"/>
  <c r="H185" i="5"/>
  <c r="E185" i="5"/>
  <c r="C185" i="5"/>
  <c r="H195" i="5"/>
  <c r="C195" i="5"/>
  <c r="E195" i="5"/>
  <c r="H187" i="5"/>
  <c r="C187" i="5"/>
  <c r="E187" i="5"/>
  <c r="H38" i="5"/>
  <c r="E38" i="5"/>
  <c r="C38" i="5"/>
  <c r="H21" i="5"/>
  <c r="E21" i="5"/>
  <c r="C21" i="5"/>
  <c r="H43" i="5"/>
  <c r="C43" i="5"/>
  <c r="E43" i="5"/>
  <c r="H35" i="5"/>
  <c r="C35" i="5"/>
  <c r="E35" i="5"/>
  <c r="H27" i="5"/>
  <c r="C27" i="5"/>
  <c r="E27" i="5"/>
  <c r="H165" i="5"/>
  <c r="E165" i="5"/>
  <c r="C165" i="5"/>
  <c r="F157" i="5"/>
  <c r="H157" i="5"/>
  <c r="E157" i="5"/>
  <c r="C157" i="5"/>
  <c r="H152" i="5"/>
  <c r="E152" i="5"/>
  <c r="C152" i="5"/>
  <c r="H142" i="5"/>
  <c r="E142" i="5"/>
  <c r="C142" i="5"/>
  <c r="H137" i="5"/>
  <c r="E137" i="5"/>
  <c r="C137" i="5"/>
  <c r="H50" i="5"/>
  <c r="E50" i="5"/>
  <c r="C50" i="5"/>
  <c r="H42" i="5"/>
  <c r="E42" i="5"/>
  <c r="C42" i="5"/>
  <c r="H34" i="5"/>
  <c r="E34" i="5"/>
  <c r="C34" i="5"/>
  <c r="H26" i="5"/>
  <c r="E26" i="5"/>
  <c r="C26" i="5"/>
  <c r="H164" i="5"/>
  <c r="C164" i="5"/>
  <c r="E164" i="5"/>
  <c r="H156" i="5"/>
  <c r="C156" i="5"/>
  <c r="E156" i="5"/>
  <c r="H151" i="5"/>
  <c r="E151" i="5"/>
  <c r="C151" i="5"/>
  <c r="H136" i="5"/>
  <c r="E136" i="5"/>
  <c r="C136" i="5"/>
  <c r="H124" i="5"/>
  <c r="C124" i="5"/>
  <c r="E124" i="5"/>
  <c r="H148" i="5"/>
  <c r="C148" i="5"/>
  <c r="E148" i="5"/>
  <c r="H186" i="5"/>
  <c r="E186" i="5"/>
  <c r="C186" i="5"/>
  <c r="H184" i="5"/>
  <c r="E184" i="5"/>
  <c r="C184" i="5"/>
  <c r="H194" i="5"/>
  <c r="C194" i="5"/>
  <c r="E194" i="5"/>
  <c r="H193" i="5"/>
  <c r="C193" i="5"/>
  <c r="E193" i="5"/>
  <c r="H30" i="5"/>
  <c r="E30" i="5"/>
  <c r="C30" i="5"/>
  <c r="H29" i="5"/>
  <c r="E29" i="5"/>
  <c r="C29" i="5"/>
  <c r="H41" i="5"/>
  <c r="E41" i="5"/>
  <c r="C41" i="5"/>
  <c r="H25" i="5"/>
  <c r="E25" i="5"/>
  <c r="C25" i="5"/>
  <c r="H155" i="5"/>
  <c r="C155" i="5"/>
  <c r="E155" i="5"/>
  <c r="H150" i="5"/>
  <c r="E150" i="5"/>
  <c r="C150" i="5"/>
  <c r="H123" i="5"/>
  <c r="C123" i="5"/>
  <c r="E123" i="5"/>
  <c r="H183" i="5"/>
  <c r="E183" i="5"/>
  <c r="C183" i="5"/>
  <c r="H48" i="5"/>
  <c r="E48" i="5"/>
  <c r="C48" i="5"/>
  <c r="H40" i="5"/>
  <c r="E40" i="5"/>
  <c r="C40" i="5"/>
  <c r="H32" i="5"/>
  <c r="E32" i="5"/>
  <c r="C32" i="5"/>
  <c r="H24" i="5"/>
  <c r="E24" i="5"/>
  <c r="C24" i="5"/>
  <c r="M157" i="5"/>
  <c r="H162" i="5"/>
  <c r="C162" i="5"/>
  <c r="E162" i="5"/>
  <c r="H147" i="5"/>
  <c r="C147" i="5"/>
  <c r="E147" i="5"/>
  <c r="H134" i="5"/>
  <c r="E134" i="5"/>
  <c r="C134" i="5"/>
  <c r="H130" i="5"/>
  <c r="C130" i="5"/>
  <c r="E130" i="5"/>
  <c r="H122" i="5"/>
  <c r="E122" i="5"/>
  <c r="C122" i="5"/>
  <c r="G201" i="5"/>
  <c r="H201" i="5"/>
  <c r="E201" i="5"/>
  <c r="C201" i="5"/>
  <c r="H182" i="5"/>
  <c r="E182" i="5"/>
  <c r="C182" i="5"/>
  <c r="H192" i="5"/>
  <c r="E192" i="5"/>
  <c r="C192" i="5"/>
  <c r="H22" i="5"/>
  <c r="E22" i="5"/>
  <c r="C22" i="5"/>
  <c r="H45" i="5"/>
  <c r="E45" i="5"/>
  <c r="C45" i="5"/>
  <c r="M49" i="5"/>
  <c r="H49" i="5"/>
  <c r="C49" i="5"/>
  <c r="E49" i="5"/>
  <c r="H33" i="5"/>
  <c r="C33" i="5"/>
  <c r="E33" i="5"/>
  <c r="H163" i="5"/>
  <c r="C163" i="5"/>
  <c r="E163" i="5"/>
  <c r="H135" i="5"/>
  <c r="E135" i="5"/>
  <c r="C135" i="5"/>
  <c r="H47" i="5"/>
  <c r="E47" i="5"/>
  <c r="C47" i="5"/>
  <c r="H39" i="5"/>
  <c r="E39" i="5"/>
  <c r="C39" i="5"/>
  <c r="H31" i="5"/>
  <c r="E31" i="5"/>
  <c r="C31" i="5"/>
  <c r="H23" i="5"/>
  <c r="E23" i="5"/>
  <c r="C23" i="5"/>
  <c r="H161" i="5"/>
  <c r="C161" i="5"/>
  <c r="E161" i="5"/>
  <c r="H146" i="5"/>
  <c r="C146" i="5"/>
  <c r="E146" i="5"/>
  <c r="H141" i="5"/>
  <c r="E141" i="5"/>
  <c r="C141" i="5"/>
  <c r="H133" i="5"/>
  <c r="E133" i="5"/>
  <c r="C133" i="5"/>
  <c r="H129" i="5"/>
  <c r="E129" i="5"/>
  <c r="C129" i="5"/>
  <c r="H121" i="5"/>
  <c r="E121" i="5"/>
  <c r="C121" i="5"/>
  <c r="M186" i="5"/>
  <c r="F186" i="5"/>
  <c r="H181" i="5"/>
  <c r="E181" i="5"/>
  <c r="C181" i="5"/>
  <c r="H191" i="5"/>
  <c r="E191" i="5"/>
  <c r="C191" i="5"/>
  <c r="H46" i="5"/>
  <c r="E46" i="5"/>
  <c r="C46" i="5"/>
  <c r="H160" i="5"/>
  <c r="E160" i="5"/>
  <c r="C160" i="5"/>
  <c r="H145" i="5"/>
  <c r="E145" i="5"/>
  <c r="C145" i="5"/>
  <c r="H140" i="5"/>
  <c r="C140" i="5"/>
  <c r="E140" i="5"/>
  <c r="H132" i="5"/>
  <c r="C132" i="5"/>
  <c r="E132" i="5"/>
  <c r="H128" i="5"/>
  <c r="E128" i="5"/>
  <c r="C128" i="5"/>
  <c r="D120" i="5"/>
  <c r="H120" i="5"/>
  <c r="E120" i="5"/>
  <c r="C120" i="5"/>
  <c r="H200" i="5"/>
  <c r="E200" i="5"/>
  <c r="C200" i="5"/>
  <c r="H190" i="5"/>
  <c r="E190" i="5"/>
  <c r="C190" i="5"/>
  <c r="H189" i="5"/>
  <c r="E189" i="5"/>
  <c r="C189" i="5"/>
  <c r="B19" i="4"/>
  <c r="L107" i="2"/>
  <c r="L67" i="2"/>
  <c r="L154" i="2"/>
  <c r="L139" i="2"/>
  <c r="L115" i="2"/>
  <c r="L91" i="2"/>
  <c r="L51" i="2"/>
  <c r="L146" i="2"/>
  <c r="L130" i="2"/>
  <c r="L106" i="2"/>
  <c r="L82" i="2"/>
  <c r="L74" i="2"/>
  <c r="L50" i="2"/>
  <c r="L153" i="2"/>
  <c r="L145" i="2"/>
  <c r="L137" i="2"/>
  <c r="L129" i="2"/>
  <c r="L121" i="2"/>
  <c r="L113" i="2"/>
  <c r="L105" i="2"/>
  <c r="L97" i="2"/>
  <c r="L89" i="2"/>
  <c r="L81" i="2"/>
  <c r="L73" i="2"/>
  <c r="L65" i="2"/>
  <c r="L57" i="2"/>
  <c r="L49" i="2"/>
  <c r="L160" i="2"/>
  <c r="L152" i="2"/>
  <c r="L144" i="2"/>
  <c r="L136" i="2"/>
  <c r="L128" i="2"/>
  <c r="L120" i="2"/>
  <c r="L112" i="2"/>
  <c r="L104" i="2"/>
  <c r="L96" i="2"/>
  <c r="L88" i="2"/>
  <c r="L80" i="2"/>
  <c r="L72" i="2"/>
  <c r="L64" i="2"/>
  <c r="L56" i="2"/>
  <c r="L48" i="2"/>
  <c r="L147" i="2"/>
  <c r="L123" i="2"/>
  <c r="L99" i="2"/>
  <c r="L75" i="2"/>
  <c r="L59" i="2"/>
  <c r="L122" i="2"/>
  <c r="L98" i="2"/>
  <c r="L66" i="2"/>
  <c r="L143" i="2"/>
  <c r="L127" i="2"/>
  <c r="L111" i="2"/>
  <c r="L71" i="2"/>
  <c r="L158" i="2"/>
  <c r="L150" i="2"/>
  <c r="L142" i="2"/>
  <c r="L134" i="2"/>
  <c r="L126" i="2"/>
  <c r="L118" i="2"/>
  <c r="L110" i="2"/>
  <c r="L102" i="2"/>
  <c r="L94" i="2"/>
  <c r="L86" i="2"/>
  <c r="L78" i="2"/>
  <c r="L70" i="2"/>
  <c r="L62" i="2"/>
  <c r="L54" i="2"/>
  <c r="L155" i="2"/>
  <c r="L131" i="2"/>
  <c r="L83" i="2"/>
  <c r="L138" i="2"/>
  <c r="L114" i="2"/>
  <c r="L90" i="2"/>
  <c r="L58" i="2"/>
  <c r="L159" i="2"/>
  <c r="L151" i="2"/>
  <c r="L135" i="2"/>
  <c r="L119" i="2"/>
  <c r="L103" i="2"/>
  <c r="L95" i="2"/>
  <c r="L87" i="2"/>
  <c r="L79" i="2"/>
  <c r="L63" i="2"/>
  <c r="L55" i="2"/>
  <c r="L47" i="2"/>
  <c r="L157" i="2"/>
  <c r="L149" i="2"/>
  <c r="L141" i="2"/>
  <c r="L133" i="2"/>
  <c r="L125" i="2"/>
  <c r="L117" i="2"/>
  <c r="L109" i="2"/>
  <c r="L101" i="2"/>
  <c r="L93" i="2"/>
  <c r="L85" i="2"/>
  <c r="L77" i="2"/>
  <c r="L69" i="2"/>
  <c r="L61" i="2"/>
  <c r="L53" i="2"/>
  <c r="L156" i="2"/>
  <c r="L148" i="2"/>
  <c r="L140" i="2"/>
  <c r="L132" i="2"/>
  <c r="L124" i="2"/>
  <c r="L116" i="2"/>
  <c r="L108" i="2"/>
  <c r="L100" i="2"/>
  <c r="L92" i="2"/>
  <c r="L84" i="2"/>
  <c r="L76" i="2"/>
  <c r="L68" i="2"/>
  <c r="L60" i="2"/>
  <c r="L52" i="2"/>
  <c r="D41" i="5"/>
  <c r="D196" i="5"/>
  <c r="B48" i="5"/>
  <c r="B24" i="5"/>
  <c r="M195" i="5"/>
  <c r="B47" i="5"/>
  <c r="B23" i="5"/>
  <c r="F162" i="5"/>
  <c r="B147" i="5"/>
  <c r="B148" i="5"/>
  <c r="B199" i="5"/>
  <c r="B194" i="5"/>
  <c r="F151" i="5"/>
  <c r="B126" i="5"/>
  <c r="M188" i="5"/>
  <c r="B40" i="5"/>
  <c r="B32" i="5"/>
  <c r="G155" i="5"/>
  <c r="B150" i="5"/>
  <c r="D135" i="5"/>
  <c r="B125" i="5"/>
  <c r="G200" i="5"/>
  <c r="F187" i="5"/>
  <c r="B39" i="5"/>
  <c r="B31" i="5"/>
  <c r="G134" i="5"/>
  <c r="G124" i="5"/>
  <c r="B46" i="5"/>
  <c r="B38" i="5"/>
  <c r="F30" i="5"/>
  <c r="D22" i="5"/>
  <c r="G146" i="5"/>
  <c r="D141" i="5"/>
  <c r="F133" i="5"/>
  <c r="B123" i="5"/>
  <c r="M201" i="5"/>
  <c r="M198" i="5"/>
  <c r="B193" i="5"/>
  <c r="B149" i="5"/>
  <c r="B45" i="5"/>
  <c r="F29" i="5"/>
  <c r="B160" i="5"/>
  <c r="F145" i="5"/>
  <c r="F197" i="5"/>
  <c r="D192" i="5"/>
  <c r="F44" i="5"/>
  <c r="G36" i="5"/>
  <c r="G28" i="5"/>
  <c r="G159" i="5"/>
  <c r="F144" i="5"/>
  <c r="G131" i="5"/>
  <c r="B129" i="5"/>
  <c r="B121" i="5"/>
  <c r="B186" i="5"/>
  <c r="B184" i="5"/>
  <c r="D190" i="5"/>
  <c r="D191" i="5"/>
  <c r="G130" i="5"/>
  <c r="B43" i="5"/>
  <c r="B35" i="5"/>
  <c r="F27" i="5"/>
  <c r="F158" i="5"/>
  <c r="B153" i="5"/>
  <c r="B143" i="5"/>
  <c r="F138" i="5"/>
  <c r="B120" i="5"/>
  <c r="B201" i="5"/>
  <c r="F183" i="5"/>
  <c r="B49" i="5"/>
  <c r="D33" i="5"/>
  <c r="B136" i="5"/>
  <c r="M41" i="5"/>
  <c r="B37" i="5"/>
  <c r="D21" i="5"/>
  <c r="B132" i="5"/>
  <c r="F122" i="5"/>
  <c r="B50" i="5"/>
  <c r="M42" i="5"/>
  <c r="F34" i="5"/>
  <c r="D26" i="5"/>
  <c r="M165" i="5"/>
  <c r="D152" i="5"/>
  <c r="G142" i="5"/>
  <c r="B137" i="5"/>
  <c r="F127" i="5"/>
  <c r="F182" i="5"/>
  <c r="G192" i="5"/>
  <c r="B190" i="5"/>
  <c r="F189" i="5"/>
  <c r="G196" i="5"/>
  <c r="G195" i="5"/>
  <c r="F165" i="5"/>
  <c r="G194" i="5"/>
  <c r="G193" i="5"/>
  <c r="G199" i="5"/>
  <c r="B188" i="5"/>
  <c r="B123" i="2"/>
  <c r="O123" i="2"/>
  <c r="J123" i="2"/>
  <c r="K123" i="2" a="1"/>
  <c r="K123" i="2" s="1"/>
  <c r="N123" i="2" s="1"/>
  <c r="M123" i="2"/>
  <c r="B99" i="2"/>
  <c r="O99" i="2"/>
  <c r="J99" i="2"/>
  <c r="K99" i="2" a="1"/>
  <c r="K99" i="2" s="1"/>
  <c r="N99" i="2" s="1"/>
  <c r="M99" i="2"/>
  <c r="B51" i="2"/>
  <c r="O51" i="2"/>
  <c r="J51" i="2"/>
  <c r="K51" i="2" a="1"/>
  <c r="K51" i="2" s="1"/>
  <c r="N51" i="2" s="1"/>
  <c r="M51" i="2"/>
  <c r="D189" i="5"/>
  <c r="B130" i="2"/>
  <c r="O130" i="2"/>
  <c r="K130" i="2" a="1"/>
  <c r="K130" i="2" s="1"/>
  <c r="N130" i="2" s="1"/>
  <c r="M130" i="2"/>
  <c r="J130" i="2"/>
  <c r="B90" i="2"/>
  <c r="J90" i="2"/>
  <c r="K90" i="2" a="1"/>
  <c r="K90" i="2" s="1"/>
  <c r="N90" i="2" s="1"/>
  <c r="M90" i="2"/>
  <c r="O90" i="2"/>
  <c r="D123" i="5"/>
  <c r="F196" i="5"/>
  <c r="D188" i="5"/>
  <c r="O153" i="2"/>
  <c r="B153" i="2"/>
  <c r="M153" i="2"/>
  <c r="K153" i="2" a="1"/>
  <c r="K153" i="2" s="1"/>
  <c r="N153" i="2" s="1"/>
  <c r="J153" i="2"/>
  <c r="O145" i="2"/>
  <c r="B145" i="2"/>
  <c r="M145" i="2"/>
  <c r="K145" i="2" a="1"/>
  <c r="K145" i="2" s="1"/>
  <c r="N145" i="2" s="1"/>
  <c r="J145" i="2"/>
  <c r="O137" i="2"/>
  <c r="M137" i="2"/>
  <c r="B137" i="2"/>
  <c r="K137" i="2" a="1"/>
  <c r="K137" i="2" s="1"/>
  <c r="N137" i="2" s="1"/>
  <c r="J137" i="2"/>
  <c r="O129" i="2"/>
  <c r="B129" i="2"/>
  <c r="M129" i="2"/>
  <c r="K129" i="2" a="1"/>
  <c r="K129" i="2" s="1"/>
  <c r="N129" i="2" s="1"/>
  <c r="J129" i="2"/>
  <c r="B121" i="2"/>
  <c r="O121" i="2"/>
  <c r="M121" i="2"/>
  <c r="K121" i="2" a="1"/>
  <c r="K121" i="2" s="1"/>
  <c r="N121" i="2" s="1"/>
  <c r="J121" i="2"/>
  <c r="B113" i="2"/>
  <c r="O113" i="2"/>
  <c r="M113" i="2"/>
  <c r="J113" i="2"/>
  <c r="K113" i="2" a="1"/>
  <c r="K113" i="2" s="1"/>
  <c r="N113" i="2" s="1"/>
  <c r="B105" i="2"/>
  <c r="O105" i="2"/>
  <c r="M105" i="2"/>
  <c r="K105" i="2" a="1"/>
  <c r="K105" i="2" s="1"/>
  <c r="N105" i="2" s="1"/>
  <c r="J105" i="2"/>
  <c r="O97" i="2"/>
  <c r="B97" i="2"/>
  <c r="M97" i="2"/>
  <c r="K97" i="2" a="1"/>
  <c r="K97" i="2" s="1"/>
  <c r="N97" i="2" s="1"/>
  <c r="J97" i="2"/>
  <c r="O89" i="2"/>
  <c r="B89" i="2"/>
  <c r="M89" i="2"/>
  <c r="K89" i="2" a="1"/>
  <c r="K89" i="2" s="1"/>
  <c r="N89" i="2" s="1"/>
  <c r="J89" i="2"/>
  <c r="O81" i="2"/>
  <c r="B81" i="2"/>
  <c r="M81" i="2"/>
  <c r="J81" i="2"/>
  <c r="K81" i="2" a="1"/>
  <c r="K81" i="2" s="1"/>
  <c r="N81" i="2" s="1"/>
  <c r="O73" i="2"/>
  <c r="B73" i="2"/>
  <c r="M73" i="2"/>
  <c r="J73" i="2"/>
  <c r="K73" i="2" a="1"/>
  <c r="K73" i="2" s="1"/>
  <c r="N73" i="2" s="1"/>
  <c r="B65" i="2"/>
  <c r="O65" i="2"/>
  <c r="J65" i="2"/>
  <c r="M65" i="2"/>
  <c r="K65" i="2" a="1"/>
  <c r="K65" i="2" s="1"/>
  <c r="N65" i="2" s="1"/>
  <c r="B57" i="2"/>
  <c r="O57" i="2"/>
  <c r="M57" i="2"/>
  <c r="J57" i="2"/>
  <c r="K57" i="2" a="1"/>
  <c r="K57" i="2" s="1"/>
  <c r="N57" i="2" s="1"/>
  <c r="B49" i="2"/>
  <c r="O49" i="2"/>
  <c r="M49" i="2"/>
  <c r="J49" i="2"/>
  <c r="K49" i="2" a="1"/>
  <c r="K49" i="2" s="1"/>
  <c r="N49" i="2" s="1"/>
  <c r="F61" i="4"/>
  <c r="F39" i="4"/>
  <c r="F21" i="4"/>
  <c r="E61" i="4"/>
  <c r="E39" i="4"/>
  <c r="E21" i="4"/>
  <c r="D77" i="4"/>
  <c r="D55" i="4"/>
  <c r="C63" i="4"/>
  <c r="C47" i="4"/>
  <c r="B77" i="4"/>
  <c r="B55" i="4"/>
  <c r="E194" i="4"/>
  <c r="E187" i="4"/>
  <c r="E177" i="4"/>
  <c r="B155" i="2"/>
  <c r="O155" i="2"/>
  <c r="J155" i="2"/>
  <c r="K155" i="2" a="1"/>
  <c r="K155" i="2" s="1"/>
  <c r="N155" i="2" s="1"/>
  <c r="M155" i="2"/>
  <c r="B115" i="2"/>
  <c r="O115" i="2"/>
  <c r="J115" i="2"/>
  <c r="K115" i="2" a="1"/>
  <c r="K115" i="2" s="1"/>
  <c r="N115" i="2" s="1"/>
  <c r="M115" i="2"/>
  <c r="B67" i="2"/>
  <c r="O67" i="2"/>
  <c r="J67" i="2"/>
  <c r="K67" i="2" a="1"/>
  <c r="K67" i="2" s="1"/>
  <c r="N67" i="2" s="1"/>
  <c r="M67" i="2"/>
  <c r="B138" i="2"/>
  <c r="O138" i="2"/>
  <c r="K138" i="2" a="1"/>
  <c r="K138" i="2" s="1"/>
  <c r="N138" i="2" s="1"/>
  <c r="M138" i="2"/>
  <c r="J138" i="2"/>
  <c r="B114" i="2"/>
  <c r="O114" i="2"/>
  <c r="K114" i="2" a="1"/>
  <c r="K114" i="2" s="1"/>
  <c r="N114" i="2" s="1"/>
  <c r="M114" i="2"/>
  <c r="J114" i="2"/>
  <c r="B106" i="2"/>
  <c r="O106" i="2"/>
  <c r="K106" i="2" a="1"/>
  <c r="K106" i="2" s="1"/>
  <c r="N106" i="2" s="1"/>
  <c r="M106" i="2"/>
  <c r="J106" i="2"/>
  <c r="B98" i="2"/>
  <c r="O98" i="2"/>
  <c r="K98" i="2" a="1"/>
  <c r="K98" i="2" s="1"/>
  <c r="N98" i="2" s="1"/>
  <c r="M98" i="2"/>
  <c r="J98" i="2"/>
  <c r="B50" i="2"/>
  <c r="O50" i="2"/>
  <c r="K50" i="2" a="1"/>
  <c r="K50" i="2" s="1"/>
  <c r="N50" i="2" s="1"/>
  <c r="M50" i="2"/>
  <c r="J50" i="2"/>
  <c r="B196" i="5"/>
  <c r="B160" i="2"/>
  <c r="O160" i="2"/>
  <c r="M160" i="2"/>
  <c r="J160" i="2"/>
  <c r="K160" i="2" a="1"/>
  <c r="K160" i="2" s="1"/>
  <c r="N160" i="2" s="1"/>
  <c r="B152" i="2"/>
  <c r="O152" i="2"/>
  <c r="M152" i="2"/>
  <c r="J152" i="2"/>
  <c r="K152" i="2" a="1"/>
  <c r="K152" i="2" s="1"/>
  <c r="N152" i="2" s="1"/>
  <c r="B144" i="2"/>
  <c r="M144" i="2"/>
  <c r="J144" i="2"/>
  <c r="O144" i="2"/>
  <c r="K144" i="2" a="1"/>
  <c r="K144" i="2" s="1"/>
  <c r="N144" i="2" s="1"/>
  <c r="O136" i="2"/>
  <c r="M136" i="2"/>
  <c r="B136" i="2"/>
  <c r="J136" i="2"/>
  <c r="K136" i="2" a="1"/>
  <c r="K136" i="2" s="1"/>
  <c r="N136" i="2" s="1"/>
  <c r="O128" i="2"/>
  <c r="B128" i="2"/>
  <c r="M128" i="2"/>
  <c r="J128" i="2"/>
  <c r="K128" i="2" a="1"/>
  <c r="K128" i="2" s="1"/>
  <c r="N128" i="2" s="1"/>
  <c r="O120" i="2"/>
  <c r="B120" i="2"/>
  <c r="M120" i="2"/>
  <c r="J120" i="2"/>
  <c r="K120" i="2" a="1"/>
  <c r="K120" i="2" s="1"/>
  <c r="N120" i="2" s="1"/>
  <c r="O112" i="2"/>
  <c r="M112" i="2"/>
  <c r="B112" i="2"/>
  <c r="J112" i="2"/>
  <c r="K112" i="2" a="1"/>
  <c r="K112" i="2" s="1"/>
  <c r="N112" i="2" s="1"/>
  <c r="O104" i="2"/>
  <c r="B104" i="2"/>
  <c r="M104" i="2"/>
  <c r="J104" i="2"/>
  <c r="K104" i="2" a="1"/>
  <c r="K104" i="2" s="1"/>
  <c r="N104" i="2" s="1"/>
  <c r="B96" i="2"/>
  <c r="O96" i="2"/>
  <c r="J96" i="2"/>
  <c r="M96" i="2"/>
  <c r="K96" i="2" a="1"/>
  <c r="K96" i="2" s="1"/>
  <c r="N96" i="2" s="1"/>
  <c r="B88" i="2"/>
  <c r="O88" i="2"/>
  <c r="J88" i="2"/>
  <c r="M88" i="2"/>
  <c r="K88" i="2" a="1"/>
  <c r="K88" i="2" s="1"/>
  <c r="N88" i="2" s="1"/>
  <c r="B80" i="2"/>
  <c r="O80" i="2"/>
  <c r="J80" i="2"/>
  <c r="M80" i="2"/>
  <c r="K80" i="2" a="1"/>
  <c r="K80" i="2" s="1"/>
  <c r="N80" i="2" s="1"/>
  <c r="O72" i="2"/>
  <c r="B72" i="2"/>
  <c r="J72" i="2"/>
  <c r="M72" i="2"/>
  <c r="K72" i="2" a="1"/>
  <c r="K72" i="2" s="1"/>
  <c r="N72" i="2" s="1"/>
  <c r="O64" i="2"/>
  <c r="B64" i="2"/>
  <c r="J64" i="2"/>
  <c r="M64" i="2"/>
  <c r="K64" i="2" a="1"/>
  <c r="K64" i="2" s="1"/>
  <c r="N64" i="2" s="1"/>
  <c r="O56" i="2"/>
  <c r="B56" i="2"/>
  <c r="J56" i="2"/>
  <c r="M56" i="2"/>
  <c r="K56" i="2" a="1"/>
  <c r="K56" i="2" s="1"/>
  <c r="N56" i="2" s="1"/>
  <c r="O48" i="2"/>
  <c r="B48" i="2"/>
  <c r="J48" i="2"/>
  <c r="M48" i="2"/>
  <c r="K48" i="2" a="1"/>
  <c r="K48" i="2" s="1"/>
  <c r="N48" i="2" s="1"/>
  <c r="F195" i="4"/>
  <c r="D179" i="4"/>
  <c r="B147" i="2"/>
  <c r="O147" i="2"/>
  <c r="J147" i="2"/>
  <c r="K147" i="2" a="1"/>
  <c r="K147" i="2" s="1"/>
  <c r="N147" i="2" s="1"/>
  <c r="M147" i="2"/>
  <c r="B91" i="2"/>
  <c r="O91" i="2"/>
  <c r="J91" i="2"/>
  <c r="K91" i="2" a="1"/>
  <c r="K91" i="2" s="1"/>
  <c r="N91" i="2" s="1"/>
  <c r="M91" i="2"/>
  <c r="B74" i="2"/>
  <c r="O74" i="2"/>
  <c r="K74" i="2" a="1"/>
  <c r="K74" i="2" s="1"/>
  <c r="N74" i="2" s="1"/>
  <c r="M74" i="2"/>
  <c r="J74" i="2"/>
  <c r="M196" i="5"/>
  <c r="B30" i="5"/>
  <c r="B192" i="5"/>
  <c r="O159" i="2"/>
  <c r="B159" i="2"/>
  <c r="J159" i="2"/>
  <c r="K159" i="2" a="1"/>
  <c r="K159" i="2" s="1"/>
  <c r="N159" i="2" s="1"/>
  <c r="M159" i="2"/>
  <c r="O151" i="2"/>
  <c r="B151" i="2"/>
  <c r="J151" i="2"/>
  <c r="K151" i="2" a="1"/>
  <c r="K151" i="2" s="1"/>
  <c r="N151" i="2" s="1"/>
  <c r="M151" i="2"/>
  <c r="B143" i="2"/>
  <c r="J143" i="2"/>
  <c r="K143" i="2" a="1"/>
  <c r="K143" i="2" s="1"/>
  <c r="N143" i="2" s="1"/>
  <c r="O143" i="2"/>
  <c r="M143" i="2"/>
  <c r="B135" i="2"/>
  <c r="O135" i="2"/>
  <c r="J135" i="2"/>
  <c r="K135" i="2" a="1"/>
  <c r="K135" i="2" s="1"/>
  <c r="N135" i="2" s="1"/>
  <c r="M135" i="2"/>
  <c r="B127" i="2"/>
  <c r="O127" i="2"/>
  <c r="J127" i="2"/>
  <c r="K127" i="2" a="1"/>
  <c r="K127" i="2" s="1"/>
  <c r="N127" i="2" s="1"/>
  <c r="M127" i="2"/>
  <c r="B119" i="2"/>
  <c r="J119" i="2"/>
  <c r="O119" i="2"/>
  <c r="K119" i="2" a="1"/>
  <c r="K119" i="2" s="1"/>
  <c r="N119" i="2" s="1"/>
  <c r="M119" i="2"/>
  <c r="O111" i="2"/>
  <c r="B111" i="2"/>
  <c r="J111" i="2"/>
  <c r="K111" i="2" a="1"/>
  <c r="K111" i="2" s="1"/>
  <c r="N111" i="2" s="1"/>
  <c r="M111" i="2"/>
  <c r="O103" i="2"/>
  <c r="B103" i="2"/>
  <c r="J103" i="2"/>
  <c r="K103" i="2" a="1"/>
  <c r="K103" i="2" s="1"/>
  <c r="N103" i="2" s="1"/>
  <c r="M103" i="2"/>
  <c r="O95" i="2"/>
  <c r="B95" i="2"/>
  <c r="J95" i="2"/>
  <c r="K95" i="2" a="1"/>
  <c r="K95" i="2" s="1"/>
  <c r="N95" i="2" s="1"/>
  <c r="M95" i="2"/>
  <c r="O87" i="2"/>
  <c r="B87" i="2"/>
  <c r="K87" i="2" a="1"/>
  <c r="K87" i="2" s="1"/>
  <c r="N87" i="2" s="1"/>
  <c r="J87" i="2"/>
  <c r="M87" i="2"/>
  <c r="O79" i="2"/>
  <c r="B79" i="2"/>
  <c r="J79" i="2"/>
  <c r="K79" i="2" a="1"/>
  <c r="K79" i="2" s="1"/>
  <c r="N79" i="2" s="1"/>
  <c r="M79" i="2"/>
  <c r="B71" i="2"/>
  <c r="O71" i="2"/>
  <c r="J71" i="2"/>
  <c r="K71" i="2" a="1"/>
  <c r="K71" i="2" s="1"/>
  <c r="N71" i="2" s="1"/>
  <c r="M71" i="2"/>
  <c r="B63" i="2"/>
  <c r="O63" i="2"/>
  <c r="K63" i="2" a="1"/>
  <c r="K63" i="2" s="1"/>
  <c r="N63" i="2" s="1"/>
  <c r="J63" i="2"/>
  <c r="M63" i="2"/>
  <c r="B55" i="2"/>
  <c r="O55" i="2"/>
  <c r="J55" i="2"/>
  <c r="K55" i="2" a="1"/>
  <c r="K55" i="2" s="1"/>
  <c r="N55" i="2" s="1"/>
  <c r="M55" i="2"/>
  <c r="O47" i="2"/>
  <c r="B47" i="2"/>
  <c r="J47" i="2"/>
  <c r="K47" i="2" a="1"/>
  <c r="K47" i="2" s="1"/>
  <c r="N47" i="2" s="1"/>
  <c r="M47" i="2"/>
  <c r="F77" i="4"/>
  <c r="F55" i="4"/>
  <c r="E93" i="4"/>
  <c r="E77" i="4"/>
  <c r="E55" i="4"/>
  <c r="D93" i="4"/>
  <c r="D71" i="4"/>
  <c r="D29" i="4"/>
  <c r="C45" i="4"/>
  <c r="C29" i="4"/>
  <c r="B71" i="4"/>
  <c r="B29" i="4"/>
  <c r="F194" i="4"/>
  <c r="C194" i="4"/>
  <c r="E185" i="4"/>
  <c r="E175" i="4"/>
  <c r="C177" i="4"/>
  <c r="B139" i="2"/>
  <c r="O139" i="2"/>
  <c r="J139" i="2"/>
  <c r="K139" i="2" a="1"/>
  <c r="K139" i="2" s="1"/>
  <c r="N139" i="2" s="1"/>
  <c r="M139" i="2"/>
  <c r="B107" i="2"/>
  <c r="O107" i="2"/>
  <c r="J107" i="2"/>
  <c r="K107" i="2" a="1"/>
  <c r="K107" i="2" s="1"/>
  <c r="N107" i="2" s="1"/>
  <c r="M107" i="2"/>
  <c r="B75" i="2"/>
  <c r="O75" i="2"/>
  <c r="J75" i="2"/>
  <c r="K75" i="2" a="1"/>
  <c r="K75" i="2" s="1"/>
  <c r="N75" i="2" s="1"/>
  <c r="M75" i="2"/>
  <c r="G188" i="5"/>
  <c r="B154" i="2"/>
  <c r="O154" i="2"/>
  <c r="K154" i="2" a="1"/>
  <c r="K154" i="2" s="1"/>
  <c r="N154" i="2" s="1"/>
  <c r="M154" i="2"/>
  <c r="J154" i="2"/>
  <c r="B122" i="2"/>
  <c r="O122" i="2"/>
  <c r="K122" i="2" a="1"/>
  <c r="K122" i="2" s="1"/>
  <c r="N122" i="2" s="1"/>
  <c r="M122" i="2"/>
  <c r="J122" i="2"/>
  <c r="B66" i="2"/>
  <c r="K66" i="2" a="1"/>
  <c r="K66" i="2" s="1"/>
  <c r="N66" i="2" s="1"/>
  <c r="M66" i="2"/>
  <c r="O66" i="2"/>
  <c r="J66" i="2"/>
  <c r="D199" i="5"/>
  <c r="F188" i="5"/>
  <c r="B158" i="2"/>
  <c r="O158" i="2"/>
  <c r="J158" i="2"/>
  <c r="K158" i="2" a="1"/>
  <c r="K158" i="2" s="1"/>
  <c r="N158" i="2" s="1"/>
  <c r="M158" i="2"/>
  <c r="O150" i="2"/>
  <c r="B150" i="2"/>
  <c r="J150" i="2"/>
  <c r="K150" i="2" a="1"/>
  <c r="K150" i="2" s="1"/>
  <c r="N150" i="2" s="1"/>
  <c r="M150" i="2"/>
  <c r="O142" i="2"/>
  <c r="B142" i="2"/>
  <c r="J142" i="2"/>
  <c r="K142" i="2" a="1"/>
  <c r="K142" i="2" s="1"/>
  <c r="N142" i="2" s="1"/>
  <c r="M142" i="2"/>
  <c r="O134" i="2"/>
  <c r="B134" i="2"/>
  <c r="J134" i="2"/>
  <c r="K134" i="2" a="1"/>
  <c r="K134" i="2" s="1"/>
  <c r="N134" i="2" s="1"/>
  <c r="M134" i="2"/>
  <c r="O126" i="2"/>
  <c r="B126" i="2"/>
  <c r="J126" i="2"/>
  <c r="K126" i="2" a="1"/>
  <c r="K126" i="2" s="1"/>
  <c r="N126" i="2" s="1"/>
  <c r="M126" i="2"/>
  <c r="B118" i="2"/>
  <c r="J118" i="2"/>
  <c r="K118" i="2" a="1"/>
  <c r="K118" i="2" s="1"/>
  <c r="N118" i="2" s="1"/>
  <c r="O118" i="2"/>
  <c r="M118" i="2"/>
  <c r="B110" i="2"/>
  <c r="O110" i="2"/>
  <c r="J110" i="2"/>
  <c r="K110" i="2" a="1"/>
  <c r="K110" i="2" s="1"/>
  <c r="N110" i="2" s="1"/>
  <c r="M110" i="2"/>
  <c r="B102" i="2"/>
  <c r="O102" i="2"/>
  <c r="J102" i="2"/>
  <c r="K102" i="2" a="1"/>
  <c r="K102" i="2" s="1"/>
  <c r="N102" i="2" s="1"/>
  <c r="M102" i="2"/>
  <c r="B94" i="2"/>
  <c r="O94" i="2"/>
  <c r="K94" i="2" a="1"/>
  <c r="K94" i="2" s="1"/>
  <c r="N94" i="2" s="1"/>
  <c r="J94" i="2"/>
  <c r="M94" i="2"/>
  <c r="O86" i="2"/>
  <c r="B86" i="2"/>
  <c r="K86" i="2" a="1"/>
  <c r="K86" i="2" s="1"/>
  <c r="N86" i="2" s="1"/>
  <c r="J86" i="2"/>
  <c r="M86" i="2"/>
  <c r="O78" i="2"/>
  <c r="B78" i="2"/>
  <c r="J78" i="2"/>
  <c r="K78" i="2" a="1"/>
  <c r="K78" i="2" s="1"/>
  <c r="N78" i="2" s="1"/>
  <c r="M78" i="2"/>
  <c r="O70" i="2"/>
  <c r="B70" i="2"/>
  <c r="J70" i="2"/>
  <c r="K70" i="2" a="1"/>
  <c r="K70" i="2" s="1"/>
  <c r="N70" i="2" s="1"/>
  <c r="M70" i="2"/>
  <c r="O62" i="2"/>
  <c r="K62" i="2" a="1"/>
  <c r="K62" i="2" s="1"/>
  <c r="N62" i="2" s="1"/>
  <c r="B62" i="2"/>
  <c r="J62" i="2"/>
  <c r="M62" i="2"/>
  <c r="O54" i="2"/>
  <c r="B54" i="2"/>
  <c r="J54" i="2"/>
  <c r="K54" i="2" a="1"/>
  <c r="K54" i="2" s="1"/>
  <c r="N54" i="2" s="1"/>
  <c r="M54" i="2"/>
  <c r="C89" i="4"/>
  <c r="B83" i="2"/>
  <c r="O83" i="2"/>
  <c r="J83" i="2"/>
  <c r="K83" i="2" a="1"/>
  <c r="K83" i="2" s="1"/>
  <c r="N83" i="2" s="1"/>
  <c r="M83" i="2"/>
  <c r="B82" i="2"/>
  <c r="O82" i="2"/>
  <c r="K82" i="2" a="1"/>
  <c r="K82" i="2" s="1"/>
  <c r="N82" i="2" s="1"/>
  <c r="M82" i="2"/>
  <c r="J82" i="2"/>
  <c r="E195" i="4"/>
  <c r="M183" i="5"/>
  <c r="D186" i="5"/>
  <c r="M189" i="5"/>
  <c r="O157" i="2"/>
  <c r="B157" i="2"/>
  <c r="J157" i="2"/>
  <c r="K157" i="2" a="1"/>
  <c r="K157" i="2" s="1"/>
  <c r="N157" i="2" s="1"/>
  <c r="M157" i="2"/>
  <c r="O149" i="2"/>
  <c r="B149" i="2"/>
  <c r="J149" i="2"/>
  <c r="K149" i="2" a="1"/>
  <c r="K149" i="2" s="1"/>
  <c r="N149" i="2" s="1"/>
  <c r="M149" i="2"/>
  <c r="O141" i="2"/>
  <c r="B141" i="2"/>
  <c r="J141" i="2"/>
  <c r="K141" i="2" a="1"/>
  <c r="K141" i="2" s="1"/>
  <c r="N141" i="2" s="1"/>
  <c r="M141" i="2"/>
  <c r="O133" i="2"/>
  <c r="B133" i="2"/>
  <c r="J133" i="2"/>
  <c r="K133" i="2" a="1"/>
  <c r="K133" i="2" s="1"/>
  <c r="N133" i="2" s="1"/>
  <c r="M133" i="2"/>
  <c r="O125" i="2"/>
  <c r="B125" i="2"/>
  <c r="J125" i="2"/>
  <c r="K125" i="2" a="1"/>
  <c r="K125" i="2" s="1"/>
  <c r="N125" i="2" s="1"/>
  <c r="M125" i="2"/>
  <c r="O117" i="2"/>
  <c r="B117" i="2"/>
  <c r="J117" i="2"/>
  <c r="K117" i="2" a="1"/>
  <c r="K117" i="2" s="1"/>
  <c r="N117" i="2" s="1"/>
  <c r="M117" i="2"/>
  <c r="O109" i="2"/>
  <c r="B109" i="2"/>
  <c r="J109" i="2"/>
  <c r="K109" i="2" a="1"/>
  <c r="K109" i="2" s="1"/>
  <c r="N109" i="2" s="1"/>
  <c r="M109" i="2"/>
  <c r="O101" i="2"/>
  <c r="B101" i="2"/>
  <c r="J101" i="2"/>
  <c r="K101" i="2" a="1"/>
  <c r="K101" i="2" s="1"/>
  <c r="N101" i="2" s="1"/>
  <c r="M101" i="2"/>
  <c r="O93" i="2"/>
  <c r="B93" i="2"/>
  <c r="J93" i="2"/>
  <c r="K93" i="2" a="1"/>
  <c r="K93" i="2" s="1"/>
  <c r="N93" i="2" s="1"/>
  <c r="M93" i="2"/>
  <c r="O85" i="2"/>
  <c r="B85" i="2"/>
  <c r="K85" i="2" a="1"/>
  <c r="K85" i="2" s="1"/>
  <c r="N85" i="2" s="1"/>
  <c r="J85" i="2"/>
  <c r="M85" i="2"/>
  <c r="O77" i="2"/>
  <c r="B77" i="2"/>
  <c r="K77" i="2" a="1"/>
  <c r="K77" i="2" s="1"/>
  <c r="N77" i="2" s="1"/>
  <c r="M77" i="2"/>
  <c r="J77" i="2"/>
  <c r="O69" i="2"/>
  <c r="B69" i="2"/>
  <c r="J69" i="2"/>
  <c r="K69" i="2" a="1"/>
  <c r="K69" i="2" s="1"/>
  <c r="N69" i="2" s="1"/>
  <c r="M69" i="2"/>
  <c r="O61" i="2"/>
  <c r="K61" i="2" a="1"/>
  <c r="K61" i="2" s="1"/>
  <c r="N61" i="2" s="1"/>
  <c r="J61" i="2"/>
  <c r="M61" i="2"/>
  <c r="B61" i="2"/>
  <c r="O53" i="2"/>
  <c r="B53" i="2"/>
  <c r="J53" i="2"/>
  <c r="K53" i="2" a="1"/>
  <c r="K53" i="2" s="1"/>
  <c r="N53" i="2" s="1"/>
  <c r="M53" i="2"/>
  <c r="F71" i="4"/>
  <c r="F29" i="4"/>
  <c r="E71" i="4"/>
  <c r="D87" i="4"/>
  <c r="D45" i="4"/>
  <c r="D23" i="4"/>
  <c r="C87" i="4"/>
  <c r="C23" i="4"/>
  <c r="B85" i="4"/>
  <c r="F177" i="4"/>
  <c r="E183" i="4"/>
  <c r="D187" i="4"/>
  <c r="C175" i="4"/>
  <c r="B131" i="2"/>
  <c r="O131" i="2"/>
  <c r="J131" i="2"/>
  <c r="K131" i="2" a="1"/>
  <c r="K131" i="2" s="1"/>
  <c r="N131" i="2" s="1"/>
  <c r="M131" i="2"/>
  <c r="B59" i="2"/>
  <c r="O59" i="2"/>
  <c r="J59" i="2"/>
  <c r="K59" i="2" a="1"/>
  <c r="K59" i="2" s="1"/>
  <c r="N59" i="2" s="1"/>
  <c r="M59" i="2"/>
  <c r="B146" i="2"/>
  <c r="O146" i="2"/>
  <c r="K146" i="2" a="1"/>
  <c r="K146" i="2" s="1"/>
  <c r="N146" i="2" s="1"/>
  <c r="M146" i="2"/>
  <c r="J146" i="2"/>
  <c r="B58" i="2"/>
  <c r="O58" i="2"/>
  <c r="K58" i="2" a="1"/>
  <c r="K58" i="2" s="1"/>
  <c r="N58" i="2" s="1"/>
  <c r="M58" i="2"/>
  <c r="J58" i="2"/>
  <c r="D182" i="5"/>
  <c r="M197" i="5"/>
  <c r="B189" i="5"/>
  <c r="O156" i="2"/>
  <c r="B156" i="2"/>
  <c r="K156" i="2" a="1"/>
  <c r="K156" i="2" s="1"/>
  <c r="N156" i="2" s="1"/>
  <c r="M156" i="2"/>
  <c r="J156" i="2"/>
  <c r="O148" i="2"/>
  <c r="B148" i="2"/>
  <c r="J148" i="2"/>
  <c r="K148" i="2" a="1"/>
  <c r="K148" i="2" s="1"/>
  <c r="N148" i="2" s="1"/>
  <c r="M148" i="2"/>
  <c r="O140" i="2"/>
  <c r="B140" i="2"/>
  <c r="J140" i="2"/>
  <c r="K140" i="2" a="1"/>
  <c r="K140" i="2" s="1"/>
  <c r="N140" i="2" s="1"/>
  <c r="M140" i="2"/>
  <c r="O132" i="2"/>
  <c r="B132" i="2"/>
  <c r="J132" i="2"/>
  <c r="K132" i="2" a="1"/>
  <c r="K132" i="2" s="1"/>
  <c r="N132" i="2" s="1"/>
  <c r="M132" i="2"/>
  <c r="O124" i="2"/>
  <c r="B124" i="2"/>
  <c r="J124" i="2"/>
  <c r="K124" i="2" a="1"/>
  <c r="K124" i="2" s="1"/>
  <c r="N124" i="2" s="1"/>
  <c r="M124" i="2"/>
  <c r="O116" i="2"/>
  <c r="B116" i="2"/>
  <c r="J116" i="2"/>
  <c r="K116" i="2" a="1"/>
  <c r="K116" i="2" s="1"/>
  <c r="N116" i="2" s="1"/>
  <c r="M116" i="2"/>
  <c r="O108" i="2"/>
  <c r="B108" i="2"/>
  <c r="M108" i="2"/>
  <c r="J108" i="2"/>
  <c r="K108" i="2" a="1"/>
  <c r="K108" i="2" s="1"/>
  <c r="N108" i="2" s="1"/>
  <c r="O100" i="2"/>
  <c r="B100" i="2"/>
  <c r="J100" i="2"/>
  <c r="K100" i="2" a="1"/>
  <c r="K100" i="2" s="1"/>
  <c r="N100" i="2" s="1"/>
  <c r="M100" i="2"/>
  <c r="O92" i="2"/>
  <c r="B92" i="2"/>
  <c r="J92" i="2"/>
  <c r="K92" i="2" a="1"/>
  <c r="K92" i="2" s="1"/>
  <c r="N92" i="2" s="1"/>
  <c r="M92" i="2"/>
  <c r="O84" i="2"/>
  <c r="B84" i="2"/>
  <c r="J84" i="2"/>
  <c r="M84" i="2"/>
  <c r="K84" i="2" a="1"/>
  <c r="K84" i="2" s="1"/>
  <c r="N84" i="2" s="1"/>
  <c r="O76" i="2"/>
  <c r="B76" i="2"/>
  <c r="J76" i="2"/>
  <c r="K76" i="2" a="1"/>
  <c r="K76" i="2" s="1"/>
  <c r="N76" i="2" s="1"/>
  <c r="M76" i="2"/>
  <c r="O68" i="2"/>
  <c r="B68" i="2"/>
  <c r="J68" i="2"/>
  <c r="K68" i="2" a="1"/>
  <c r="K68" i="2" s="1"/>
  <c r="N68" i="2" s="1"/>
  <c r="M68" i="2"/>
  <c r="O60" i="2"/>
  <c r="B60" i="2"/>
  <c r="J60" i="2"/>
  <c r="K60" i="2" a="1"/>
  <c r="K60" i="2" s="1"/>
  <c r="N60" i="2" s="1"/>
  <c r="M60" i="2"/>
  <c r="O52" i="2"/>
  <c r="B52" i="2"/>
  <c r="J52" i="2"/>
  <c r="M52" i="2"/>
  <c r="K52" i="2" a="1"/>
  <c r="K52" i="2" s="1"/>
  <c r="N52" i="2" s="1"/>
  <c r="F69" i="4"/>
  <c r="F47" i="4"/>
  <c r="D63" i="4"/>
  <c r="D21" i="4"/>
  <c r="B84" i="4"/>
  <c r="E200" i="4"/>
  <c r="D193" i="4"/>
  <c r="D186" i="4"/>
  <c r="B175" i="4"/>
  <c r="B20" i="4"/>
  <c r="E19" i="4"/>
  <c r="F19" i="4" s="1"/>
  <c r="G19" i="5" s="1"/>
  <c r="F57" i="4"/>
  <c r="F73" i="4"/>
  <c r="B195" i="4"/>
  <c r="B183" i="4"/>
  <c r="D57" i="4"/>
  <c r="F191" i="4"/>
  <c r="E181" i="4"/>
  <c r="F181" i="4" s="1"/>
  <c r="G181" i="5" s="1"/>
  <c r="F41" i="4"/>
  <c r="C49" i="4"/>
  <c r="F190" i="4"/>
  <c r="E180" i="4"/>
  <c r="C191" i="4"/>
  <c r="B33" i="4"/>
  <c r="B17" i="4"/>
  <c r="C190" i="4"/>
  <c r="E52" i="4"/>
  <c r="D89" i="4"/>
  <c r="D17" i="4"/>
  <c r="E17" i="4" s="1"/>
  <c r="F17" i="4" s="1"/>
  <c r="G17" i="5" s="1"/>
  <c r="F198" i="4"/>
  <c r="E193" i="4"/>
  <c r="D197" i="4"/>
  <c r="C199" i="4"/>
  <c r="B190" i="4"/>
  <c r="F180" i="4"/>
  <c r="B180" i="4"/>
  <c r="C34" i="4"/>
  <c r="F199" i="4"/>
  <c r="D198" i="4"/>
  <c r="F33" i="4"/>
  <c r="E82" i="4"/>
  <c r="C68" i="4"/>
  <c r="B97" i="4"/>
  <c r="B81" i="4"/>
  <c r="B41" i="4"/>
  <c r="F197" i="4"/>
  <c r="C198" i="4"/>
  <c r="B199" i="4"/>
  <c r="B189" i="4"/>
  <c r="F187" i="4"/>
  <c r="F179" i="4"/>
  <c r="C181" i="4"/>
  <c r="B187" i="4"/>
  <c r="B179" i="4"/>
  <c r="F89" i="4"/>
  <c r="E42" i="4"/>
  <c r="B191" i="4"/>
  <c r="B181" i="4"/>
  <c r="F65" i="4"/>
  <c r="E81" i="4"/>
  <c r="E50" i="4"/>
  <c r="D49" i="4"/>
  <c r="C52" i="4"/>
  <c r="C41" i="4"/>
  <c r="E199" i="4"/>
  <c r="E191" i="4"/>
  <c r="C197" i="4"/>
  <c r="B198" i="4"/>
  <c r="C180" i="4"/>
  <c r="F97" i="4"/>
  <c r="E49" i="4"/>
  <c r="B197" i="4"/>
  <c r="E74" i="4"/>
  <c r="E60" i="4"/>
  <c r="D81" i="4"/>
  <c r="D25" i="4"/>
  <c r="C50" i="4"/>
  <c r="C25" i="4"/>
  <c r="D201" i="4"/>
  <c r="F76" i="4"/>
  <c r="F66" i="4"/>
  <c r="F44" i="4"/>
  <c r="F34" i="4"/>
  <c r="E73" i="4"/>
  <c r="E41" i="4"/>
  <c r="D90" i="4"/>
  <c r="D68" i="4"/>
  <c r="D58" i="4"/>
  <c r="D36" i="4"/>
  <c r="D26" i="4"/>
  <c r="C97" i="4"/>
  <c r="C60" i="4"/>
  <c r="C42" i="4"/>
  <c r="C33" i="4"/>
  <c r="B57" i="4"/>
  <c r="B44" i="4"/>
  <c r="D200" i="4"/>
  <c r="D192" i="4"/>
  <c r="F84" i="4"/>
  <c r="F74" i="4"/>
  <c r="F52" i="4"/>
  <c r="F42" i="4"/>
  <c r="D76" i="4"/>
  <c r="D66" i="4"/>
  <c r="D44" i="4"/>
  <c r="D34" i="4"/>
  <c r="C76" i="4"/>
  <c r="C58" i="4"/>
  <c r="B92" i="4"/>
  <c r="B28" i="4"/>
  <c r="E90" i="4"/>
  <c r="E68" i="4"/>
  <c r="E58" i="4"/>
  <c r="E36" i="4"/>
  <c r="E26" i="4"/>
  <c r="D97" i="4"/>
  <c r="D65" i="4"/>
  <c r="D33" i="4"/>
  <c r="C84" i="4"/>
  <c r="C66" i="4"/>
  <c r="C57" i="4"/>
  <c r="C20" i="4"/>
  <c r="E20" i="4" s="1"/>
  <c r="F20" i="4" s="1"/>
  <c r="G20" i="5" s="1"/>
  <c r="B65" i="4"/>
  <c r="B52" i="4"/>
  <c r="F201" i="4"/>
  <c r="F193" i="4"/>
  <c r="C195" i="4"/>
  <c r="B201" i="4"/>
  <c r="B193" i="4"/>
  <c r="B68" i="4"/>
  <c r="F92" i="4"/>
  <c r="F82" i="4"/>
  <c r="F60" i="4"/>
  <c r="F50" i="4"/>
  <c r="F28" i="4"/>
  <c r="E89" i="4"/>
  <c r="E25" i="4"/>
  <c r="D74" i="4"/>
  <c r="D42" i="4"/>
  <c r="C92" i="4"/>
  <c r="C74" i="4"/>
  <c r="C65" i="4"/>
  <c r="C28" i="4"/>
  <c r="B76" i="4"/>
  <c r="F200" i="4"/>
  <c r="F192" i="4"/>
  <c r="B200" i="4"/>
  <c r="B192" i="4"/>
  <c r="F81" i="4"/>
  <c r="F49" i="4"/>
  <c r="E66" i="4"/>
  <c r="E44" i="4"/>
  <c r="E34" i="4"/>
  <c r="D73" i="4"/>
  <c r="C82" i="4"/>
  <c r="C73" i="4"/>
  <c r="C36" i="4"/>
  <c r="C18" i="4"/>
  <c r="B36" i="4"/>
  <c r="C201" i="4"/>
  <c r="F90" i="4"/>
  <c r="F58" i="4"/>
  <c r="F26" i="4"/>
  <c r="D82" i="4"/>
  <c r="D60" i="4"/>
  <c r="D50" i="4"/>
  <c r="D18" i="4"/>
  <c r="C90" i="4"/>
  <c r="C26" i="4"/>
  <c r="B94" i="4"/>
  <c r="B86" i="4"/>
  <c r="B78" i="4"/>
  <c r="B70" i="4"/>
  <c r="B62" i="4"/>
  <c r="B54" i="4"/>
  <c r="B46" i="4"/>
  <c r="B38" i="4"/>
  <c r="B30" i="4"/>
  <c r="B22" i="4"/>
  <c r="F96" i="4"/>
  <c r="F88" i="4"/>
  <c r="F80" i="4"/>
  <c r="F72" i="4"/>
  <c r="F64" i="4"/>
  <c r="F56" i="4"/>
  <c r="F48" i="4"/>
  <c r="F40" i="4"/>
  <c r="F32" i="4"/>
  <c r="F24" i="4"/>
  <c r="E96" i="4"/>
  <c r="E88" i="4"/>
  <c r="E80" i="4"/>
  <c r="E72" i="4"/>
  <c r="E64" i="4"/>
  <c r="E56" i="4"/>
  <c r="E48" i="4"/>
  <c r="E40" i="4"/>
  <c r="E32" i="4"/>
  <c r="E24" i="4"/>
  <c r="F94" i="4"/>
  <c r="F86" i="4"/>
  <c r="F78" i="4"/>
  <c r="F70" i="4"/>
  <c r="F62" i="4"/>
  <c r="F54" i="4"/>
  <c r="F46" i="4"/>
  <c r="F38" i="4"/>
  <c r="F30" i="4"/>
  <c r="F22" i="4"/>
  <c r="D96" i="4"/>
  <c r="D88" i="4"/>
  <c r="D80" i="4"/>
  <c r="D72" i="4"/>
  <c r="D64" i="4"/>
  <c r="D56" i="4"/>
  <c r="D48" i="4"/>
  <c r="D40" i="4"/>
  <c r="D32" i="4"/>
  <c r="D24" i="4"/>
  <c r="E94" i="4"/>
  <c r="E86" i="4"/>
  <c r="E78" i="4"/>
  <c r="E70" i="4"/>
  <c r="E62" i="4"/>
  <c r="E54" i="4"/>
  <c r="E46" i="4"/>
  <c r="E38" i="4"/>
  <c r="E30" i="4"/>
  <c r="E22" i="4"/>
  <c r="C96" i="4"/>
  <c r="C88" i="4"/>
  <c r="C80" i="4"/>
  <c r="C72" i="4"/>
  <c r="C64" i="4"/>
  <c r="C56" i="4"/>
  <c r="C48" i="4"/>
  <c r="C40" i="4"/>
  <c r="C32" i="4"/>
  <c r="C24" i="4"/>
  <c r="D200" i="5"/>
  <c r="G185" i="5"/>
  <c r="D183" i="5"/>
  <c r="F195" i="5"/>
  <c r="D195" i="5"/>
  <c r="M187" i="5"/>
  <c r="G187" i="5"/>
  <c r="D185" i="5"/>
  <c r="G198" i="5"/>
  <c r="D198" i="5"/>
  <c r="G183" i="5"/>
  <c r="G197" i="5"/>
  <c r="B185" i="5"/>
  <c r="B195" i="5"/>
  <c r="B159" i="5"/>
  <c r="M200" i="5"/>
  <c r="D187" i="5"/>
  <c r="B187" i="5"/>
  <c r="G39" i="5"/>
  <c r="B198" i="5"/>
  <c r="M185" i="5"/>
  <c r="F185" i="5"/>
  <c r="B183" i="5"/>
  <c r="D25" i="5"/>
  <c r="G157" i="5"/>
  <c r="F199" i="5"/>
  <c r="B197" i="5"/>
  <c r="M184" i="5"/>
  <c r="B182" i="5"/>
  <c r="M194" i="5"/>
  <c r="F146" i="5"/>
  <c r="M193" i="5"/>
  <c r="F193" i="5"/>
  <c r="M192" i="5"/>
  <c r="F192" i="5"/>
  <c r="D194" i="5"/>
  <c r="F194" i="5"/>
  <c r="D193" i="5"/>
  <c r="F49" i="5"/>
  <c r="M158" i="5"/>
  <c r="G182" i="5"/>
  <c r="D184" i="5"/>
  <c r="F41" i="5"/>
  <c r="F33" i="5"/>
  <c r="F147" i="5"/>
  <c r="G133" i="5"/>
  <c r="M182" i="5"/>
  <c r="G120" i="5"/>
  <c r="F184" i="5"/>
  <c r="G49" i="5"/>
  <c r="G165" i="5"/>
  <c r="F120" i="5"/>
  <c r="M148" i="5"/>
  <c r="M199" i="5"/>
  <c r="B135" i="5"/>
  <c r="M25" i="5"/>
  <c r="B33" i="5"/>
  <c r="B165" i="5"/>
  <c r="G123" i="5"/>
  <c r="F200" i="5"/>
  <c r="D197" i="5"/>
  <c r="G43" i="5"/>
  <c r="M33" i="5"/>
  <c r="G41" i="5"/>
  <c r="B41" i="5"/>
  <c r="G33" i="5"/>
  <c r="D49" i="5"/>
  <c r="M123" i="5"/>
  <c r="M135" i="5"/>
  <c r="F123" i="5"/>
  <c r="B200" i="5"/>
  <c r="F25" i="5"/>
  <c r="G25" i="5"/>
  <c r="B25" i="5"/>
  <c r="M149" i="5"/>
  <c r="G32" i="5"/>
  <c r="D156" i="5"/>
  <c r="M154" i="5"/>
  <c r="B146" i="5"/>
  <c r="G24" i="5"/>
  <c r="G48" i="5"/>
  <c r="B124" i="5"/>
  <c r="F201" i="5"/>
  <c r="G154" i="5"/>
  <c r="F125" i="5"/>
  <c r="D201" i="5"/>
  <c r="D155" i="5"/>
  <c r="G40" i="5"/>
  <c r="F154" i="5"/>
  <c r="M132" i="5"/>
  <c r="G132" i="5"/>
  <c r="F124" i="5"/>
  <c r="G148" i="5"/>
  <c r="F132" i="5"/>
  <c r="M139" i="5"/>
  <c r="M128" i="5"/>
  <c r="G129" i="5"/>
  <c r="F128" i="5"/>
  <c r="D129" i="5"/>
  <c r="B128" i="5"/>
  <c r="F131" i="5"/>
  <c r="G38" i="5"/>
  <c r="D165" i="5"/>
  <c r="G128" i="5"/>
  <c r="D128" i="5"/>
  <c r="F148" i="5"/>
  <c r="B139" i="5"/>
  <c r="M46" i="5"/>
  <c r="D157" i="5"/>
  <c r="M131" i="5"/>
  <c r="B131" i="5"/>
  <c r="M122" i="5"/>
  <c r="D148" i="5"/>
  <c r="D131" i="5"/>
  <c r="M129" i="5"/>
  <c r="F129" i="5"/>
  <c r="D130" i="5"/>
  <c r="M121" i="5"/>
  <c r="G122" i="5"/>
  <c r="D122" i="5"/>
  <c r="B122" i="5"/>
  <c r="G149" i="5"/>
  <c r="M130" i="5"/>
  <c r="F130" i="5"/>
  <c r="B130" i="5"/>
  <c r="G27" i="5"/>
  <c r="M159" i="5"/>
  <c r="M120" i="5"/>
  <c r="G121" i="5"/>
  <c r="D121" i="5"/>
  <c r="F142" i="5"/>
  <c r="B140" i="5"/>
  <c r="F155" i="5"/>
  <c r="M152" i="5"/>
  <c r="D142" i="5"/>
  <c r="M140" i="5"/>
  <c r="F141" i="5"/>
  <c r="D140" i="5"/>
  <c r="M155" i="5"/>
  <c r="G163" i="5"/>
  <c r="F153" i="5"/>
  <c r="B152" i="5"/>
  <c r="G141" i="5"/>
  <c r="F140" i="5"/>
  <c r="D139" i="5"/>
  <c r="F149" i="5"/>
  <c r="G153" i="5"/>
  <c r="B141" i="5"/>
  <c r="M35" i="5"/>
  <c r="D43" i="5"/>
  <c r="M163" i="5"/>
  <c r="G161" i="5"/>
  <c r="D163" i="5"/>
  <c r="B155" i="5"/>
  <c r="F152" i="5"/>
  <c r="G140" i="5"/>
  <c r="F139" i="5"/>
  <c r="D134" i="5"/>
  <c r="B134" i="5"/>
  <c r="D149" i="5"/>
  <c r="M153" i="5"/>
  <c r="M141" i="5"/>
  <c r="G35" i="5"/>
  <c r="D42" i="5"/>
  <c r="M161" i="5"/>
  <c r="F150" i="5"/>
  <c r="B142" i="5"/>
  <c r="M134" i="5"/>
  <c r="G139" i="5"/>
  <c r="F134" i="5"/>
  <c r="D133" i="5"/>
  <c r="B133" i="5"/>
  <c r="F163" i="5"/>
  <c r="F143" i="5"/>
  <c r="B163" i="5"/>
  <c r="G152" i="5"/>
  <c r="F43" i="5"/>
  <c r="M133" i="5"/>
  <c r="D132" i="5"/>
  <c r="F126" i="5"/>
  <c r="B154" i="5"/>
  <c r="M38" i="5"/>
  <c r="D161" i="5"/>
  <c r="M145" i="5"/>
  <c r="D153" i="5"/>
  <c r="M127" i="5"/>
  <c r="D126" i="5"/>
  <c r="G23" i="5"/>
  <c r="D154" i="5"/>
  <c r="G46" i="5"/>
  <c r="M144" i="5"/>
  <c r="G145" i="5"/>
  <c r="G137" i="5"/>
  <c r="M126" i="5"/>
  <c r="G127" i="5"/>
  <c r="D125" i="5"/>
  <c r="D38" i="5"/>
  <c r="D127" i="5"/>
  <c r="G47" i="5"/>
  <c r="G31" i="5"/>
  <c r="F161" i="5"/>
  <c r="M143" i="5"/>
  <c r="G144" i="5"/>
  <c r="D145" i="5"/>
  <c r="B145" i="5"/>
  <c r="G135" i="5"/>
  <c r="F137" i="5"/>
  <c r="M125" i="5"/>
  <c r="G126" i="5"/>
  <c r="D124" i="5"/>
  <c r="B127" i="5"/>
  <c r="B161" i="5"/>
  <c r="G22" i="5"/>
  <c r="M30" i="5"/>
  <c r="G30" i="5"/>
  <c r="D44" i="5"/>
  <c r="F159" i="5"/>
  <c r="M142" i="5"/>
  <c r="G143" i="5"/>
  <c r="D144" i="5"/>
  <c r="B144" i="5"/>
  <c r="F135" i="5"/>
  <c r="D137" i="5"/>
  <c r="M124" i="5"/>
  <c r="G125" i="5"/>
  <c r="F46" i="5"/>
  <c r="D143" i="5"/>
  <c r="M137" i="5"/>
  <c r="G42" i="5"/>
  <c r="F42" i="5"/>
  <c r="G156" i="5"/>
  <c r="F136" i="5"/>
  <c r="D138" i="5"/>
  <c r="M36" i="5"/>
  <c r="G50" i="5"/>
  <c r="B34" i="5"/>
  <c r="D164" i="5"/>
  <c r="M138" i="5"/>
  <c r="F26" i="5"/>
  <c r="G164" i="5"/>
  <c r="G138" i="5"/>
  <c r="D136" i="5"/>
  <c r="G26" i="5"/>
  <c r="F50" i="5"/>
  <c r="D34" i="5"/>
  <c r="M136" i="5"/>
  <c r="B138" i="5"/>
  <c r="D158" i="5"/>
  <c r="B158" i="5"/>
  <c r="G136" i="5"/>
  <c r="G34" i="5"/>
  <c r="G158" i="5"/>
  <c r="M45" i="5"/>
  <c r="D151" i="5"/>
  <c r="B29" i="5"/>
  <c r="M151" i="5"/>
  <c r="D150" i="5"/>
  <c r="D28" i="5"/>
  <c r="F36" i="5"/>
  <c r="M43" i="5"/>
  <c r="M28" i="5"/>
  <c r="F35" i="5"/>
  <c r="B42" i="5"/>
  <c r="B28" i="5"/>
  <c r="M150" i="5"/>
  <c r="G151" i="5"/>
  <c r="D147" i="5"/>
  <c r="D162" i="5"/>
  <c r="B44" i="5"/>
  <c r="M27" i="5"/>
  <c r="D37" i="5"/>
  <c r="B27" i="5"/>
  <c r="M147" i="5"/>
  <c r="G150" i="5"/>
  <c r="D146" i="5"/>
  <c r="B151" i="5"/>
  <c r="M26" i="5"/>
  <c r="G45" i="5"/>
  <c r="G37" i="5"/>
  <c r="G29" i="5"/>
  <c r="G21" i="5"/>
  <c r="F45" i="5"/>
  <c r="F28" i="5"/>
  <c r="D50" i="5"/>
  <c r="D36" i="5"/>
  <c r="B36" i="5"/>
  <c r="B26" i="5"/>
  <c r="M146" i="5"/>
  <c r="G147" i="5"/>
  <c r="M44" i="5"/>
  <c r="D27" i="5"/>
  <c r="M50" i="5"/>
  <c r="G44" i="5"/>
  <c r="D35" i="5"/>
  <c r="M162" i="5"/>
  <c r="F38" i="5"/>
  <c r="D30" i="5"/>
  <c r="B22" i="5"/>
  <c r="M37" i="5"/>
  <c r="F37" i="5"/>
  <c r="D29" i="5"/>
  <c r="B21" i="5"/>
  <c r="M164" i="5"/>
  <c r="M156" i="5"/>
  <c r="F160" i="5"/>
  <c r="M34" i="5"/>
  <c r="M22" i="5"/>
  <c r="F22" i="5"/>
  <c r="D46" i="5"/>
  <c r="G162" i="5"/>
  <c r="D160" i="5"/>
  <c r="B164" i="5"/>
  <c r="B156" i="5"/>
  <c r="M21" i="5"/>
  <c r="F21" i="5"/>
  <c r="D45" i="5"/>
  <c r="M160" i="5"/>
  <c r="F164" i="5"/>
  <c r="F156" i="5"/>
  <c r="D159" i="5"/>
  <c r="B162" i="5"/>
  <c r="G160" i="5"/>
  <c r="M29" i="5"/>
  <c r="M48" i="5"/>
  <c r="M40" i="5"/>
  <c r="M32" i="5"/>
  <c r="M24" i="5"/>
  <c r="F48" i="5"/>
  <c r="F40" i="5"/>
  <c r="F32" i="5"/>
  <c r="F24" i="5"/>
  <c r="M47" i="5"/>
  <c r="M39" i="5"/>
  <c r="M31" i="5"/>
  <c r="M23" i="5"/>
  <c r="F47" i="5"/>
  <c r="F39" i="5"/>
  <c r="F31" i="5"/>
  <c r="F23" i="5"/>
  <c r="D48" i="5"/>
  <c r="D40" i="5"/>
  <c r="D32" i="5"/>
  <c r="D24" i="5"/>
  <c r="D47" i="5"/>
  <c r="D39" i="5"/>
  <c r="D31" i="5"/>
  <c r="D23" i="5"/>
  <c r="E18" i="4" l="1"/>
  <c r="F18" i="4" s="1"/>
  <c r="G18" i="5" s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4" i="1"/>
  <c r="H205" i="1"/>
  <c r="H206" i="1"/>
  <c r="H20" i="1"/>
  <c r="I20" i="2" s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I47" i="2" s="1"/>
  <c r="H48" i="1"/>
  <c r="I48" i="2" s="1"/>
  <c r="H49" i="1"/>
  <c r="I49" i="2" s="1"/>
  <c r="H50" i="1"/>
  <c r="I50" i="2" s="1"/>
  <c r="H51" i="1"/>
  <c r="I51" i="2" s="1"/>
  <c r="H52" i="1"/>
  <c r="I52" i="2" s="1"/>
  <c r="H53" i="1"/>
  <c r="I53" i="2" s="1"/>
  <c r="H54" i="1"/>
  <c r="I54" i="2" s="1"/>
  <c r="H55" i="1"/>
  <c r="I55" i="2" s="1"/>
  <c r="H56" i="1"/>
  <c r="I56" i="2" s="1"/>
  <c r="H57" i="1"/>
  <c r="I57" i="2" s="1"/>
  <c r="H58" i="1"/>
  <c r="I58" i="2" s="1"/>
  <c r="H59" i="1"/>
  <c r="I59" i="2" s="1"/>
  <c r="H60" i="1"/>
  <c r="I60" i="2" s="1"/>
  <c r="H61" i="1"/>
  <c r="I61" i="2" s="1"/>
  <c r="H62" i="1"/>
  <c r="I62" i="2" s="1"/>
  <c r="H63" i="1"/>
  <c r="I63" i="2" s="1"/>
  <c r="H64" i="1"/>
  <c r="I64" i="2" s="1"/>
  <c r="H65" i="1"/>
  <c r="I65" i="2" s="1"/>
  <c r="H66" i="1"/>
  <c r="I66" i="2" s="1"/>
  <c r="H67" i="1"/>
  <c r="I67" i="2" s="1"/>
  <c r="H68" i="1"/>
  <c r="I68" i="2" s="1"/>
  <c r="H69" i="1"/>
  <c r="I69" i="2" s="1"/>
  <c r="H70" i="1"/>
  <c r="I70" i="2" s="1"/>
  <c r="H71" i="1"/>
  <c r="I71" i="2" s="1"/>
  <c r="H72" i="1"/>
  <c r="I72" i="2" s="1"/>
  <c r="H73" i="1"/>
  <c r="I73" i="2" s="1"/>
  <c r="H74" i="1"/>
  <c r="I74" i="2" s="1"/>
  <c r="H75" i="1"/>
  <c r="I75" i="2" s="1"/>
  <c r="H76" i="1"/>
  <c r="I76" i="2" s="1"/>
  <c r="H77" i="1"/>
  <c r="I77" i="2" s="1"/>
  <c r="H78" i="1"/>
  <c r="I78" i="2" s="1"/>
  <c r="H79" i="1"/>
  <c r="I79" i="2" s="1"/>
  <c r="H80" i="1"/>
  <c r="I80" i="2" s="1"/>
  <c r="H81" i="1"/>
  <c r="I81" i="2" s="1"/>
  <c r="H82" i="1"/>
  <c r="I82" i="2" s="1"/>
  <c r="H83" i="1"/>
  <c r="I83" i="2" s="1"/>
  <c r="H84" i="1"/>
  <c r="I84" i="2" s="1"/>
  <c r="H85" i="1"/>
  <c r="I85" i="2" s="1"/>
  <c r="H86" i="1"/>
  <c r="I86" i="2" s="1"/>
  <c r="H87" i="1"/>
  <c r="I87" i="2" s="1"/>
  <c r="H88" i="1"/>
  <c r="I88" i="2" s="1"/>
  <c r="H89" i="1"/>
  <c r="I89" i="2" s="1"/>
  <c r="H90" i="1"/>
  <c r="I90" i="2" s="1"/>
  <c r="H91" i="1"/>
  <c r="I91" i="2" s="1"/>
  <c r="H92" i="1"/>
  <c r="I92" i="2" s="1"/>
  <c r="H93" i="1"/>
  <c r="I93" i="2" s="1"/>
  <c r="H94" i="1"/>
  <c r="I94" i="2" s="1"/>
  <c r="H95" i="1"/>
  <c r="I95" i="2" s="1"/>
  <c r="H96" i="1"/>
  <c r="I96" i="2" s="1"/>
  <c r="H97" i="1"/>
  <c r="I97" i="2" s="1"/>
  <c r="H98" i="1"/>
  <c r="I98" i="2" s="1"/>
  <c r="H99" i="1"/>
  <c r="I99" i="2" s="1"/>
  <c r="H100" i="1"/>
  <c r="I100" i="2" s="1"/>
  <c r="H101" i="1"/>
  <c r="I101" i="2" s="1"/>
  <c r="H102" i="1"/>
  <c r="I102" i="2" s="1"/>
  <c r="H103" i="1"/>
  <c r="I103" i="2" s="1"/>
  <c r="H104" i="1"/>
  <c r="I104" i="2" s="1"/>
  <c r="H105" i="1"/>
  <c r="I105" i="2" s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I160" i="2" s="1"/>
  <c r="H159" i="1"/>
  <c r="I159" i="2" s="1"/>
  <c r="H158" i="1"/>
  <c r="I158" i="2" s="1"/>
  <c r="H157" i="1"/>
  <c r="I157" i="2" s="1"/>
  <c r="H156" i="1"/>
  <c r="I156" i="2" s="1"/>
  <c r="H155" i="1"/>
  <c r="I155" i="2" s="1"/>
  <c r="H154" i="1"/>
  <c r="I154" i="2" s="1"/>
  <c r="H153" i="1"/>
  <c r="I153" i="2" s="1"/>
  <c r="H152" i="1"/>
  <c r="I152" i="2" s="1"/>
  <c r="H151" i="1"/>
  <c r="I151" i="2" s="1"/>
  <c r="H150" i="1"/>
  <c r="I150" i="2" s="1"/>
  <c r="H149" i="1"/>
  <c r="I149" i="2" s="1"/>
  <c r="H148" i="1"/>
  <c r="I148" i="2" s="1"/>
  <c r="H147" i="1"/>
  <c r="I147" i="2" s="1"/>
  <c r="H146" i="1"/>
  <c r="I146" i="2" s="1"/>
  <c r="H145" i="1"/>
  <c r="I145" i="2" s="1"/>
  <c r="H144" i="1"/>
  <c r="I144" i="2" s="1"/>
  <c r="H143" i="1"/>
  <c r="I143" i="2" s="1"/>
  <c r="H142" i="1"/>
  <c r="I142" i="2" s="1"/>
  <c r="H141" i="1"/>
  <c r="I141" i="2" s="1"/>
  <c r="H140" i="1"/>
  <c r="I140" i="2" s="1"/>
  <c r="H139" i="1"/>
  <c r="I139" i="2" s="1"/>
  <c r="H138" i="1"/>
  <c r="I138" i="2" s="1"/>
  <c r="H137" i="1"/>
  <c r="I137" i="2" s="1"/>
  <c r="H136" i="1"/>
  <c r="I136" i="2" s="1"/>
  <c r="H135" i="1"/>
  <c r="I135" i="2" s="1"/>
  <c r="H134" i="1"/>
  <c r="I134" i="2" s="1"/>
  <c r="H133" i="1"/>
  <c r="I133" i="2" s="1"/>
  <c r="H132" i="1"/>
  <c r="I132" i="2" s="1"/>
  <c r="H131" i="1"/>
  <c r="I131" i="2" s="1"/>
  <c r="H130" i="1"/>
  <c r="I130" i="2" s="1"/>
  <c r="H129" i="1"/>
  <c r="I129" i="2" s="1"/>
  <c r="H128" i="1"/>
  <c r="I128" i="2" s="1"/>
  <c r="H127" i="1"/>
  <c r="I127" i="2" s="1"/>
  <c r="H126" i="1"/>
  <c r="I126" i="2" s="1"/>
  <c r="H125" i="1"/>
  <c r="I125" i="2" s="1"/>
  <c r="H124" i="1"/>
  <c r="I124" i="2" s="1"/>
  <c r="H123" i="1"/>
  <c r="I123" i="2" s="1"/>
  <c r="H122" i="1"/>
  <c r="I122" i="2" s="1"/>
  <c r="H121" i="1"/>
  <c r="I121" i="2" s="1"/>
  <c r="H120" i="1"/>
  <c r="I120" i="2" s="1"/>
  <c r="H119" i="1"/>
  <c r="I119" i="2" s="1"/>
  <c r="H118" i="1"/>
  <c r="I118" i="2" s="1"/>
  <c r="H117" i="1"/>
  <c r="I117" i="2" s="1"/>
  <c r="H116" i="1"/>
  <c r="I116" i="2" s="1"/>
  <c r="H115" i="1"/>
  <c r="I115" i="2" s="1"/>
  <c r="H114" i="1"/>
  <c r="I114" i="2" s="1"/>
  <c r="H113" i="1"/>
  <c r="I113" i="2" s="1"/>
  <c r="H112" i="1"/>
  <c r="I112" i="2" s="1"/>
  <c r="H111" i="1"/>
  <c r="I111" i="2" s="1"/>
  <c r="H110" i="1"/>
  <c r="I110" i="2" s="1"/>
  <c r="H109" i="1"/>
  <c r="I109" i="2" s="1"/>
  <c r="H108" i="1"/>
  <c r="I108" i="2" s="1"/>
  <c r="H107" i="1"/>
  <c r="I107" i="2" s="1"/>
  <c r="H106" i="1"/>
  <c r="I106" i="2" s="1"/>
  <c r="H19" i="1"/>
  <c r="I19" i="2" s="1"/>
  <c r="H18" i="1"/>
  <c r="H17" i="1"/>
  <c r="H16" i="1"/>
  <c r="H15" i="1"/>
  <c r="H14" i="1"/>
  <c r="H13" i="1"/>
  <c r="H12" i="1"/>
  <c r="H11" i="1"/>
  <c r="H10" i="1"/>
  <c r="I7" i="5" l="1"/>
  <c r="I8" i="5"/>
  <c r="I9" i="5"/>
  <c r="I10" i="5"/>
  <c r="I11" i="5"/>
  <c r="I12" i="5"/>
  <c r="I13" i="5"/>
  <c r="I14" i="5"/>
  <c r="I15" i="5"/>
  <c r="I16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202" i="5"/>
  <c r="I203" i="5"/>
  <c r="I204" i="5"/>
  <c r="I205" i="5"/>
  <c r="I206" i="5"/>
  <c r="A206" i="5"/>
  <c r="A205" i="5"/>
  <c r="A204" i="5"/>
  <c r="A203" i="5"/>
  <c r="A202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16" i="5"/>
  <c r="A15" i="5"/>
  <c r="A14" i="5"/>
  <c r="A13" i="5"/>
  <c r="A12" i="5"/>
  <c r="A11" i="5"/>
  <c r="A10" i="5"/>
  <c r="A9" i="5"/>
  <c r="A8" i="5"/>
  <c r="A7" i="5"/>
  <c r="B3" i="5"/>
  <c r="A206" i="4"/>
  <c r="A205" i="4"/>
  <c r="A204" i="4"/>
  <c r="A203" i="4"/>
  <c r="A202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16" i="4"/>
  <c r="A15" i="4"/>
  <c r="A14" i="4"/>
  <c r="A13" i="4"/>
  <c r="A12" i="4"/>
  <c r="A11" i="4"/>
  <c r="A10" i="4"/>
  <c r="A9" i="4"/>
  <c r="A8" i="4"/>
  <c r="A7" i="4"/>
  <c r="B3" i="4"/>
  <c r="B3" i="2"/>
  <c r="A12" i="2"/>
  <c r="A7" i="2"/>
  <c r="A8" i="2"/>
  <c r="A9" i="2"/>
  <c r="A10" i="2"/>
  <c r="A11" i="2"/>
  <c r="A13" i="2"/>
  <c r="A14" i="2"/>
  <c r="A15" i="2"/>
  <c r="A16" i="2"/>
  <c r="A17" i="2"/>
  <c r="A18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F190" i="2" l="1"/>
  <c r="D190" i="2"/>
  <c r="E190" i="2"/>
  <c r="E28" i="2"/>
  <c r="F28" i="2"/>
  <c r="D28" i="2"/>
  <c r="F201" i="2"/>
  <c r="E201" i="2"/>
  <c r="D201" i="2"/>
  <c r="F177" i="2"/>
  <c r="E177" i="2"/>
  <c r="D177" i="2"/>
  <c r="E39" i="2"/>
  <c r="F39" i="2"/>
  <c r="D39" i="2"/>
  <c r="E13" i="2"/>
  <c r="F13" i="2"/>
  <c r="D13" i="2"/>
  <c r="E200" i="2"/>
  <c r="D200" i="2"/>
  <c r="F200" i="2"/>
  <c r="E164" i="2"/>
  <c r="F164" i="2"/>
  <c r="D164" i="2"/>
  <c r="E26" i="2"/>
  <c r="D26" i="2"/>
  <c r="F26" i="2"/>
  <c r="F11" i="2"/>
  <c r="D11" i="2"/>
  <c r="E11" i="2"/>
  <c r="D199" i="2"/>
  <c r="E199" i="2"/>
  <c r="F199" i="2"/>
  <c r="D175" i="2"/>
  <c r="E175" i="2"/>
  <c r="F175" i="2"/>
  <c r="D163" i="2"/>
  <c r="E163" i="2"/>
  <c r="F163" i="2"/>
  <c r="E37" i="2"/>
  <c r="D37" i="2"/>
  <c r="F37" i="2"/>
  <c r="E25" i="2"/>
  <c r="D25" i="2"/>
  <c r="F25" i="2"/>
  <c r="F10" i="2"/>
  <c r="D10" i="2"/>
  <c r="E10" i="2"/>
  <c r="F198" i="2"/>
  <c r="E198" i="2"/>
  <c r="D198" i="2"/>
  <c r="E186" i="2"/>
  <c r="D186" i="2"/>
  <c r="F186" i="2"/>
  <c r="F174" i="2"/>
  <c r="D174" i="2"/>
  <c r="E174" i="2"/>
  <c r="E162" i="2"/>
  <c r="F162" i="2"/>
  <c r="D162" i="2"/>
  <c r="F36" i="2"/>
  <c r="D36" i="2"/>
  <c r="E36" i="2"/>
  <c r="F24" i="2"/>
  <c r="D24" i="2"/>
  <c r="E24" i="2"/>
  <c r="F9" i="2"/>
  <c r="E9" i="2"/>
  <c r="D9" i="2"/>
  <c r="D197" i="2"/>
  <c r="F197" i="2"/>
  <c r="E197" i="2"/>
  <c r="D185" i="2"/>
  <c r="F185" i="2"/>
  <c r="E185" i="2"/>
  <c r="D173" i="2"/>
  <c r="F173" i="2"/>
  <c r="E173" i="2"/>
  <c r="D161" i="2"/>
  <c r="F161" i="2"/>
  <c r="E161" i="2"/>
  <c r="F35" i="2"/>
  <c r="E35" i="2"/>
  <c r="D35" i="2"/>
  <c r="F23" i="2"/>
  <c r="E23" i="2"/>
  <c r="D23" i="2"/>
  <c r="F8" i="2"/>
  <c r="D8" i="2"/>
  <c r="E8" i="2"/>
  <c r="F178" i="2"/>
  <c r="E178" i="2"/>
  <c r="D178" i="2"/>
  <c r="E40" i="2"/>
  <c r="F40" i="2"/>
  <c r="D40" i="2"/>
  <c r="E14" i="2"/>
  <c r="F14" i="2"/>
  <c r="D14" i="2"/>
  <c r="F189" i="2"/>
  <c r="E189" i="2"/>
  <c r="D189" i="2"/>
  <c r="E38" i="2"/>
  <c r="D38" i="2"/>
  <c r="F38" i="2"/>
  <c r="D187" i="2"/>
  <c r="E187" i="2"/>
  <c r="F187" i="2"/>
  <c r="E196" i="2"/>
  <c r="F196" i="2"/>
  <c r="D196" i="2"/>
  <c r="E184" i="2"/>
  <c r="F184" i="2"/>
  <c r="D184" i="2"/>
  <c r="E172" i="2"/>
  <c r="F172" i="2"/>
  <c r="D172" i="2"/>
  <c r="F46" i="2"/>
  <c r="D46" i="2"/>
  <c r="E46" i="2"/>
  <c r="F22" i="2"/>
  <c r="E22" i="2"/>
  <c r="D22" i="2"/>
  <c r="E195" i="2"/>
  <c r="F195" i="2"/>
  <c r="D195" i="2"/>
  <c r="E183" i="2"/>
  <c r="F183" i="2"/>
  <c r="D183" i="2"/>
  <c r="E171" i="2"/>
  <c r="D171" i="2"/>
  <c r="F171" i="2"/>
  <c r="F45" i="2"/>
  <c r="E45" i="2"/>
  <c r="D45" i="2"/>
  <c r="F33" i="2"/>
  <c r="E33" i="2"/>
  <c r="D33" i="2"/>
  <c r="F21" i="2"/>
  <c r="E21" i="2"/>
  <c r="D21" i="2"/>
  <c r="F12" i="2"/>
  <c r="D12" i="2"/>
  <c r="E12" i="2"/>
  <c r="E206" i="2"/>
  <c r="D206" i="2"/>
  <c r="F206" i="2"/>
  <c r="E194" i="2"/>
  <c r="F194" i="2"/>
  <c r="D194" i="2"/>
  <c r="E182" i="2"/>
  <c r="D182" i="2"/>
  <c r="F182" i="2"/>
  <c r="E170" i="2"/>
  <c r="F170" i="2"/>
  <c r="D170" i="2"/>
  <c r="E44" i="2"/>
  <c r="F44" i="2"/>
  <c r="D44" i="2"/>
  <c r="E32" i="2"/>
  <c r="F32" i="2"/>
  <c r="D32" i="2"/>
  <c r="F18" i="2"/>
  <c r="E18" i="2"/>
  <c r="D18" i="2"/>
  <c r="F202" i="2"/>
  <c r="E202" i="2"/>
  <c r="D202" i="2"/>
  <c r="F165" i="2"/>
  <c r="E165" i="2"/>
  <c r="D165" i="2"/>
  <c r="E188" i="2"/>
  <c r="F188" i="2"/>
  <c r="D188" i="2"/>
  <c r="F34" i="2"/>
  <c r="E34" i="2"/>
  <c r="D34" i="2"/>
  <c r="E193" i="2"/>
  <c r="F193" i="2"/>
  <c r="D193" i="2"/>
  <c r="E169" i="2"/>
  <c r="F169" i="2"/>
  <c r="D169" i="2"/>
  <c r="D31" i="2"/>
  <c r="E31" i="2"/>
  <c r="F31" i="2"/>
  <c r="F204" i="2"/>
  <c r="D204" i="2"/>
  <c r="E204" i="2"/>
  <c r="F192" i="2"/>
  <c r="D192" i="2"/>
  <c r="E192" i="2"/>
  <c r="F180" i="2"/>
  <c r="D180" i="2"/>
  <c r="E180" i="2"/>
  <c r="F168" i="2"/>
  <c r="D168" i="2"/>
  <c r="E168" i="2"/>
  <c r="E42" i="2"/>
  <c r="D42" i="2"/>
  <c r="F42" i="2"/>
  <c r="D30" i="2"/>
  <c r="F30" i="2"/>
  <c r="E30" i="2"/>
  <c r="E16" i="2"/>
  <c r="F16" i="2"/>
  <c r="D16" i="2"/>
  <c r="F166" i="2"/>
  <c r="D166" i="2"/>
  <c r="E166" i="2"/>
  <c r="E27" i="2"/>
  <c r="F27" i="2"/>
  <c r="D27" i="2"/>
  <c r="E176" i="2"/>
  <c r="D176" i="2"/>
  <c r="F176" i="2"/>
  <c r="F7" i="2"/>
  <c r="D7" i="2"/>
  <c r="E7" i="2"/>
  <c r="E205" i="2"/>
  <c r="D205" i="2"/>
  <c r="F205" i="2"/>
  <c r="E181" i="2"/>
  <c r="D181" i="2"/>
  <c r="F181" i="2"/>
  <c r="D43" i="2"/>
  <c r="E43" i="2"/>
  <c r="F43" i="2"/>
  <c r="F17" i="2"/>
  <c r="D17" i="2"/>
  <c r="E17" i="2"/>
  <c r="F203" i="2"/>
  <c r="D203" i="2"/>
  <c r="E203" i="2"/>
  <c r="F191" i="2"/>
  <c r="D191" i="2"/>
  <c r="E191" i="2"/>
  <c r="F179" i="2"/>
  <c r="E179" i="2"/>
  <c r="D179" i="2"/>
  <c r="F167" i="2"/>
  <c r="D167" i="2"/>
  <c r="E167" i="2"/>
  <c r="D41" i="2"/>
  <c r="F41" i="2"/>
  <c r="E41" i="2"/>
  <c r="D29" i="2"/>
  <c r="F29" i="2"/>
  <c r="E29" i="2"/>
  <c r="E15" i="2"/>
  <c r="F15" i="2"/>
  <c r="D15" i="2"/>
  <c r="K60" i="5"/>
  <c r="L60" i="5"/>
  <c r="J60" i="5"/>
  <c r="K96" i="5"/>
  <c r="L96" i="5"/>
  <c r="J96" i="5"/>
  <c r="K166" i="5"/>
  <c r="J166" i="5"/>
  <c r="L166" i="5"/>
  <c r="I200" i="2"/>
  <c r="H200" i="2"/>
  <c r="G200" i="2"/>
  <c r="I176" i="2"/>
  <c r="H176" i="2"/>
  <c r="G176" i="2"/>
  <c r="I164" i="2"/>
  <c r="H164" i="2"/>
  <c r="G164" i="2"/>
  <c r="H38" i="2"/>
  <c r="I38" i="2"/>
  <c r="G38" i="2"/>
  <c r="H11" i="2"/>
  <c r="I11" i="2"/>
  <c r="K15" i="5"/>
  <c r="L15" i="5"/>
  <c r="J15" i="5"/>
  <c r="K85" i="5"/>
  <c r="L85" i="5"/>
  <c r="J85" i="5"/>
  <c r="K109" i="5"/>
  <c r="J109" i="5"/>
  <c r="L109" i="5"/>
  <c r="K179" i="5"/>
  <c r="L179" i="5"/>
  <c r="J179" i="5"/>
  <c r="I187" i="2"/>
  <c r="H187" i="2"/>
  <c r="G187" i="2"/>
  <c r="I163" i="2"/>
  <c r="H163" i="2"/>
  <c r="G163" i="2"/>
  <c r="H37" i="2"/>
  <c r="I37" i="2"/>
  <c r="G37" i="2"/>
  <c r="I10" i="2"/>
  <c r="H10" i="2"/>
  <c r="K62" i="5"/>
  <c r="J62" i="5"/>
  <c r="L62" i="5"/>
  <c r="K86" i="5"/>
  <c r="L86" i="5"/>
  <c r="J86" i="5"/>
  <c r="K168" i="5"/>
  <c r="L168" i="5"/>
  <c r="J168" i="5"/>
  <c r="H198" i="2"/>
  <c r="I198" i="2"/>
  <c r="G198" i="2"/>
  <c r="I186" i="2"/>
  <c r="H186" i="2"/>
  <c r="G186" i="2"/>
  <c r="H174" i="2"/>
  <c r="I174" i="2"/>
  <c r="G174" i="2"/>
  <c r="I162" i="2"/>
  <c r="H162" i="2"/>
  <c r="G162" i="2"/>
  <c r="H36" i="2"/>
  <c r="I36" i="2"/>
  <c r="G36" i="2"/>
  <c r="H24" i="2"/>
  <c r="I24" i="2"/>
  <c r="G24" i="2"/>
  <c r="I9" i="2"/>
  <c r="H9" i="2"/>
  <c r="K51" i="5"/>
  <c r="L51" i="5"/>
  <c r="J51" i="5"/>
  <c r="K63" i="5"/>
  <c r="L63" i="5"/>
  <c r="J63" i="5"/>
  <c r="K75" i="5"/>
  <c r="L75" i="5"/>
  <c r="J75" i="5"/>
  <c r="K87" i="5"/>
  <c r="J87" i="5"/>
  <c r="L87" i="5"/>
  <c r="K99" i="5"/>
  <c r="L99" i="5"/>
  <c r="J99" i="5"/>
  <c r="K111" i="5"/>
  <c r="L111" i="5"/>
  <c r="J111" i="5"/>
  <c r="K169" i="5"/>
  <c r="J169" i="5"/>
  <c r="L169" i="5"/>
  <c r="K202" i="5"/>
  <c r="J202" i="5"/>
  <c r="L202" i="5"/>
  <c r="H28" i="2"/>
  <c r="I28" i="2"/>
  <c r="G28" i="2"/>
  <c r="K59" i="5"/>
  <c r="L59" i="5"/>
  <c r="J59" i="5"/>
  <c r="K119" i="5"/>
  <c r="L119" i="5"/>
  <c r="J119" i="5"/>
  <c r="H13" i="2"/>
  <c r="I13" i="2"/>
  <c r="K14" i="5"/>
  <c r="L14" i="5"/>
  <c r="J14" i="5"/>
  <c r="K108" i="5"/>
  <c r="J108" i="5"/>
  <c r="L108" i="5"/>
  <c r="L178" i="5"/>
  <c r="K178" i="5"/>
  <c r="J178" i="5"/>
  <c r="I188" i="2"/>
  <c r="H188" i="2"/>
  <c r="G188" i="2"/>
  <c r="H26" i="2"/>
  <c r="I26" i="2"/>
  <c r="G26" i="2"/>
  <c r="K61" i="5"/>
  <c r="L61" i="5"/>
  <c r="J61" i="5"/>
  <c r="K73" i="5"/>
  <c r="L73" i="5"/>
  <c r="J73" i="5"/>
  <c r="K97" i="5"/>
  <c r="L97" i="5"/>
  <c r="J97" i="5"/>
  <c r="K167" i="5"/>
  <c r="L167" i="5"/>
  <c r="J167" i="5"/>
  <c r="I199" i="2"/>
  <c r="H199" i="2"/>
  <c r="G199" i="2"/>
  <c r="I175" i="2"/>
  <c r="H175" i="2"/>
  <c r="G175" i="2"/>
  <c r="H25" i="2"/>
  <c r="I25" i="2"/>
  <c r="G25" i="2"/>
  <c r="K16" i="5"/>
  <c r="L16" i="5"/>
  <c r="J16" i="5"/>
  <c r="K74" i="5"/>
  <c r="J74" i="5"/>
  <c r="L74" i="5"/>
  <c r="K98" i="5"/>
  <c r="L98" i="5"/>
  <c r="J98" i="5"/>
  <c r="K110" i="5"/>
  <c r="J110" i="5"/>
  <c r="L110" i="5"/>
  <c r="K180" i="5"/>
  <c r="L180" i="5"/>
  <c r="J180" i="5"/>
  <c r="H197" i="2"/>
  <c r="I197" i="2"/>
  <c r="G197" i="2"/>
  <c r="H185" i="2"/>
  <c r="I185" i="2"/>
  <c r="G185" i="2"/>
  <c r="H173" i="2"/>
  <c r="I173" i="2"/>
  <c r="G173" i="2"/>
  <c r="H161" i="2"/>
  <c r="I161" i="2"/>
  <c r="G161" i="2"/>
  <c r="H35" i="2"/>
  <c r="I35" i="2"/>
  <c r="G35" i="2"/>
  <c r="H23" i="2"/>
  <c r="I23" i="2"/>
  <c r="G23" i="2"/>
  <c r="L52" i="5"/>
  <c r="J52" i="5"/>
  <c r="K52" i="5"/>
  <c r="L64" i="5"/>
  <c r="J64" i="5"/>
  <c r="K64" i="5"/>
  <c r="L76" i="5"/>
  <c r="J76" i="5"/>
  <c r="K76" i="5"/>
  <c r="J88" i="5"/>
  <c r="L88" i="5"/>
  <c r="K88" i="5"/>
  <c r="J100" i="5"/>
  <c r="L100" i="5"/>
  <c r="K100" i="5"/>
  <c r="L112" i="5"/>
  <c r="K112" i="5"/>
  <c r="J112" i="5"/>
  <c r="K170" i="5"/>
  <c r="J170" i="5"/>
  <c r="L170" i="5"/>
  <c r="K203" i="5"/>
  <c r="L203" i="5"/>
  <c r="J203" i="5"/>
  <c r="K13" i="5"/>
  <c r="L13" i="5"/>
  <c r="J13" i="5"/>
  <c r="K95" i="5"/>
  <c r="L95" i="5"/>
  <c r="J95" i="5"/>
  <c r="L177" i="5"/>
  <c r="J177" i="5"/>
  <c r="K177" i="5"/>
  <c r="I202" i="2"/>
  <c r="H202" i="2"/>
  <c r="G202" i="2"/>
  <c r="I178" i="2"/>
  <c r="H178" i="2"/>
  <c r="G178" i="2"/>
  <c r="H40" i="2"/>
  <c r="I40" i="2"/>
  <c r="G40" i="2"/>
  <c r="H14" i="2"/>
  <c r="I14" i="2"/>
  <c r="H39" i="2"/>
  <c r="I39" i="2"/>
  <c r="G39" i="2"/>
  <c r="L53" i="5"/>
  <c r="J53" i="5"/>
  <c r="K53" i="5"/>
  <c r="L65" i="5"/>
  <c r="J65" i="5"/>
  <c r="K65" i="5"/>
  <c r="L77" i="5"/>
  <c r="J77" i="5"/>
  <c r="K77" i="5"/>
  <c r="L89" i="5"/>
  <c r="J89" i="5"/>
  <c r="K89" i="5"/>
  <c r="L101" i="5"/>
  <c r="J101" i="5"/>
  <c r="K101" i="5"/>
  <c r="L113" i="5"/>
  <c r="K113" i="5"/>
  <c r="J113" i="5"/>
  <c r="K171" i="5"/>
  <c r="L171" i="5"/>
  <c r="J171" i="5"/>
  <c r="K204" i="5"/>
  <c r="J204" i="5"/>
  <c r="L204" i="5"/>
  <c r="H195" i="2"/>
  <c r="I195" i="2"/>
  <c r="G195" i="2"/>
  <c r="H183" i="2"/>
  <c r="I183" i="2"/>
  <c r="G183" i="2"/>
  <c r="H171" i="2"/>
  <c r="I171" i="2"/>
  <c r="G171" i="2"/>
  <c r="I45" i="2"/>
  <c r="H45" i="2"/>
  <c r="G45" i="2"/>
  <c r="I33" i="2"/>
  <c r="H33" i="2"/>
  <c r="G33" i="2"/>
  <c r="I21" i="2"/>
  <c r="H21" i="2"/>
  <c r="G21" i="2"/>
  <c r="H12" i="2"/>
  <c r="I12" i="2"/>
  <c r="L54" i="5"/>
  <c r="J54" i="5"/>
  <c r="K54" i="5"/>
  <c r="L66" i="5"/>
  <c r="J66" i="5"/>
  <c r="K66" i="5"/>
  <c r="L78" i="5"/>
  <c r="J78" i="5"/>
  <c r="K78" i="5"/>
  <c r="L90" i="5"/>
  <c r="J90" i="5"/>
  <c r="K90" i="5"/>
  <c r="L102" i="5"/>
  <c r="J102" i="5"/>
  <c r="K102" i="5"/>
  <c r="L114" i="5"/>
  <c r="J114" i="5"/>
  <c r="K114" i="5"/>
  <c r="J172" i="5"/>
  <c r="L172" i="5"/>
  <c r="K172" i="5"/>
  <c r="K205" i="5"/>
  <c r="J205" i="5"/>
  <c r="L205" i="5"/>
  <c r="I190" i="2"/>
  <c r="H190" i="2"/>
  <c r="G190" i="2"/>
  <c r="K83" i="5"/>
  <c r="L83" i="5"/>
  <c r="J83" i="5"/>
  <c r="I201" i="2"/>
  <c r="H201" i="2"/>
  <c r="G201" i="2"/>
  <c r="H27" i="2"/>
  <c r="I27" i="2"/>
  <c r="G27" i="2"/>
  <c r="K72" i="5"/>
  <c r="L72" i="5"/>
  <c r="J72" i="5"/>
  <c r="H184" i="2"/>
  <c r="I184" i="2"/>
  <c r="G184" i="2"/>
  <c r="I46" i="2"/>
  <c r="H46" i="2"/>
  <c r="G46" i="2"/>
  <c r="I22" i="2"/>
  <c r="H22" i="2"/>
  <c r="G22" i="2"/>
  <c r="H194" i="2"/>
  <c r="I194" i="2"/>
  <c r="G194" i="2"/>
  <c r="I44" i="2"/>
  <c r="H44" i="2"/>
  <c r="G44" i="2"/>
  <c r="I18" i="2"/>
  <c r="H18" i="2"/>
  <c r="J67" i="5"/>
  <c r="L67" i="5"/>
  <c r="K67" i="5"/>
  <c r="L115" i="5"/>
  <c r="J115" i="5"/>
  <c r="K115" i="5"/>
  <c r="L173" i="5"/>
  <c r="K173" i="5"/>
  <c r="J173" i="5"/>
  <c r="K206" i="5"/>
  <c r="J206" i="5"/>
  <c r="L206" i="5"/>
  <c r="H205" i="2"/>
  <c r="I205" i="2"/>
  <c r="G205" i="2"/>
  <c r="H193" i="2"/>
  <c r="I193" i="2"/>
  <c r="G193" i="2"/>
  <c r="H181" i="2"/>
  <c r="I181" i="2"/>
  <c r="G181" i="2"/>
  <c r="H169" i="2"/>
  <c r="I169" i="2"/>
  <c r="G169" i="2"/>
  <c r="I43" i="2"/>
  <c r="H43" i="2"/>
  <c r="G43" i="2"/>
  <c r="I31" i="2"/>
  <c r="H31" i="2"/>
  <c r="G31" i="2"/>
  <c r="H17" i="2"/>
  <c r="I17" i="2"/>
  <c r="L10" i="5"/>
  <c r="K10" i="5"/>
  <c r="J10" i="5"/>
  <c r="L56" i="5"/>
  <c r="J56" i="5"/>
  <c r="K56" i="5"/>
  <c r="L68" i="5"/>
  <c r="J68" i="5"/>
  <c r="K68" i="5"/>
  <c r="L80" i="5"/>
  <c r="J80" i="5"/>
  <c r="K80" i="5"/>
  <c r="L92" i="5"/>
  <c r="J92" i="5"/>
  <c r="K92" i="5"/>
  <c r="L104" i="5"/>
  <c r="J104" i="5"/>
  <c r="K104" i="5"/>
  <c r="L116" i="5"/>
  <c r="K116" i="5"/>
  <c r="J116" i="5"/>
  <c r="L174" i="5"/>
  <c r="J174" i="5"/>
  <c r="K174" i="5"/>
  <c r="I166" i="2"/>
  <c r="H166" i="2"/>
  <c r="G166" i="2"/>
  <c r="K71" i="5"/>
  <c r="L71" i="5"/>
  <c r="J71" i="5"/>
  <c r="I189" i="2"/>
  <c r="H189" i="2"/>
  <c r="G189" i="2"/>
  <c r="I165" i="2"/>
  <c r="H165" i="2"/>
  <c r="G165" i="2"/>
  <c r="I196" i="2"/>
  <c r="H196" i="2"/>
  <c r="G196" i="2"/>
  <c r="H206" i="2"/>
  <c r="I206" i="2"/>
  <c r="G206" i="2"/>
  <c r="H170" i="2"/>
  <c r="I170" i="2"/>
  <c r="G170" i="2"/>
  <c r="I32" i="2"/>
  <c r="H32" i="2"/>
  <c r="G32" i="2"/>
  <c r="L79" i="5"/>
  <c r="J79" i="5"/>
  <c r="K79" i="5"/>
  <c r="H180" i="2"/>
  <c r="I180" i="2"/>
  <c r="G180" i="2"/>
  <c r="K107" i="5"/>
  <c r="L107" i="5"/>
  <c r="J107" i="5"/>
  <c r="I177" i="2"/>
  <c r="H177" i="2"/>
  <c r="G177" i="2"/>
  <c r="K84" i="5"/>
  <c r="J84" i="5"/>
  <c r="L84" i="5"/>
  <c r="H172" i="2"/>
  <c r="I172" i="2"/>
  <c r="G172" i="2"/>
  <c r="I34" i="2"/>
  <c r="H34" i="2"/>
  <c r="G34" i="2"/>
  <c r="H182" i="2"/>
  <c r="I182" i="2"/>
  <c r="G182" i="2"/>
  <c r="L9" i="5"/>
  <c r="J9" i="5"/>
  <c r="K9" i="5"/>
  <c r="L55" i="5"/>
  <c r="J55" i="5"/>
  <c r="K55" i="5"/>
  <c r="L91" i="5"/>
  <c r="K91" i="5"/>
  <c r="J91" i="5"/>
  <c r="L103" i="5"/>
  <c r="J103" i="5"/>
  <c r="K103" i="5"/>
  <c r="H204" i="2"/>
  <c r="I204" i="2"/>
  <c r="G204" i="2"/>
  <c r="H192" i="2"/>
  <c r="I192" i="2"/>
  <c r="G192" i="2"/>
  <c r="H168" i="2"/>
  <c r="I168" i="2"/>
  <c r="G168" i="2"/>
  <c r="I42" i="2"/>
  <c r="H42" i="2"/>
  <c r="G42" i="2"/>
  <c r="H30" i="2"/>
  <c r="I30" i="2"/>
  <c r="G30" i="2"/>
  <c r="H16" i="2"/>
  <c r="I16" i="2"/>
  <c r="K11" i="5"/>
  <c r="L11" i="5"/>
  <c r="J11" i="5"/>
  <c r="L57" i="5"/>
  <c r="J57" i="5"/>
  <c r="K57" i="5"/>
  <c r="L69" i="5"/>
  <c r="J69" i="5"/>
  <c r="K69" i="5"/>
  <c r="L81" i="5"/>
  <c r="J81" i="5"/>
  <c r="K81" i="5"/>
  <c r="L93" i="5"/>
  <c r="J93" i="5"/>
  <c r="K93" i="5"/>
  <c r="L105" i="5"/>
  <c r="J105" i="5"/>
  <c r="K105" i="5"/>
  <c r="L117" i="5"/>
  <c r="J117" i="5"/>
  <c r="K117" i="5"/>
  <c r="L175" i="5"/>
  <c r="K175" i="5"/>
  <c r="J175" i="5"/>
  <c r="H203" i="2"/>
  <c r="I203" i="2"/>
  <c r="G203" i="2"/>
  <c r="H191" i="2"/>
  <c r="I191" i="2"/>
  <c r="G191" i="2"/>
  <c r="H179" i="2"/>
  <c r="I179" i="2"/>
  <c r="G179" i="2"/>
  <c r="H167" i="2"/>
  <c r="I167" i="2"/>
  <c r="G167" i="2"/>
  <c r="H41" i="2"/>
  <c r="I41" i="2"/>
  <c r="G41" i="2"/>
  <c r="H29" i="2"/>
  <c r="I29" i="2"/>
  <c r="G29" i="2"/>
  <c r="H15" i="2"/>
  <c r="I15" i="2"/>
  <c r="K12" i="5"/>
  <c r="L12" i="5"/>
  <c r="J12" i="5"/>
  <c r="L58" i="5"/>
  <c r="J58" i="5"/>
  <c r="K58" i="5"/>
  <c r="K70" i="5"/>
  <c r="J70" i="5"/>
  <c r="L70" i="5"/>
  <c r="J82" i="5"/>
  <c r="K82" i="5"/>
  <c r="L82" i="5"/>
  <c r="K94" i="5"/>
  <c r="J94" i="5"/>
  <c r="L94" i="5"/>
  <c r="K106" i="5"/>
  <c r="J106" i="5"/>
  <c r="L106" i="5"/>
  <c r="K118" i="5"/>
  <c r="L118" i="5"/>
  <c r="J118" i="5"/>
  <c r="L176" i="5"/>
  <c r="J176" i="5"/>
  <c r="K176" i="5"/>
  <c r="H88" i="5"/>
  <c r="E88" i="5"/>
  <c r="C88" i="5"/>
  <c r="H55" i="5"/>
  <c r="E55" i="5"/>
  <c r="C55" i="5"/>
  <c r="H63" i="5"/>
  <c r="E63" i="5"/>
  <c r="C63" i="5"/>
  <c r="H71" i="5"/>
  <c r="E71" i="5"/>
  <c r="C71" i="5"/>
  <c r="H79" i="5"/>
  <c r="E79" i="5"/>
  <c r="C79" i="5"/>
  <c r="H87" i="5"/>
  <c r="E87" i="5"/>
  <c r="C87" i="5"/>
  <c r="H95" i="5"/>
  <c r="E95" i="5"/>
  <c r="C95" i="5"/>
  <c r="H103" i="5"/>
  <c r="E103" i="5"/>
  <c r="C103" i="5"/>
  <c r="H111" i="5"/>
  <c r="E111" i="5"/>
  <c r="C111" i="5"/>
  <c r="H119" i="5"/>
  <c r="E119" i="5"/>
  <c r="C119" i="5"/>
  <c r="H173" i="5"/>
  <c r="E173" i="5"/>
  <c r="C173" i="5"/>
  <c r="H202" i="5"/>
  <c r="C202" i="5"/>
  <c r="E202" i="5"/>
  <c r="H80" i="5"/>
  <c r="E80" i="5"/>
  <c r="C80" i="5"/>
  <c r="H174" i="5"/>
  <c r="E174" i="5"/>
  <c r="C174" i="5"/>
  <c r="H73" i="5"/>
  <c r="E73" i="5"/>
  <c r="C73" i="5"/>
  <c r="H175" i="5"/>
  <c r="E175" i="5"/>
  <c r="C175" i="5"/>
  <c r="H56" i="5"/>
  <c r="E56" i="5"/>
  <c r="C56" i="5"/>
  <c r="H104" i="5"/>
  <c r="E104" i="5"/>
  <c r="C104" i="5"/>
  <c r="H65" i="5"/>
  <c r="C65" i="5"/>
  <c r="E65" i="5"/>
  <c r="H105" i="5"/>
  <c r="E105" i="5"/>
  <c r="C105" i="5"/>
  <c r="H58" i="5"/>
  <c r="C58" i="5"/>
  <c r="E58" i="5"/>
  <c r="H90" i="5"/>
  <c r="E90" i="5"/>
  <c r="C90" i="5"/>
  <c r="H106" i="5"/>
  <c r="C106" i="5"/>
  <c r="E106" i="5"/>
  <c r="H205" i="5"/>
  <c r="E205" i="5"/>
  <c r="C205" i="5"/>
  <c r="H51" i="5"/>
  <c r="C51" i="5"/>
  <c r="E51" i="5"/>
  <c r="H59" i="5"/>
  <c r="C59" i="5"/>
  <c r="E59" i="5"/>
  <c r="H67" i="5"/>
  <c r="C67" i="5"/>
  <c r="E67" i="5"/>
  <c r="H75" i="5"/>
  <c r="C75" i="5"/>
  <c r="E75" i="5"/>
  <c r="H83" i="5"/>
  <c r="C83" i="5"/>
  <c r="E83" i="5"/>
  <c r="H91" i="5"/>
  <c r="C91" i="5"/>
  <c r="E91" i="5"/>
  <c r="H99" i="5"/>
  <c r="C99" i="5"/>
  <c r="E99" i="5"/>
  <c r="H107" i="5"/>
  <c r="C107" i="5"/>
  <c r="E107" i="5"/>
  <c r="H115" i="5"/>
  <c r="C115" i="5"/>
  <c r="E115" i="5"/>
  <c r="H169" i="5"/>
  <c r="E169" i="5"/>
  <c r="C169" i="5"/>
  <c r="H177" i="5"/>
  <c r="E177" i="5"/>
  <c r="C177" i="5"/>
  <c r="H206" i="5"/>
  <c r="E206" i="5"/>
  <c r="C206" i="5"/>
  <c r="H96" i="5"/>
  <c r="E96" i="5"/>
  <c r="C96" i="5"/>
  <c r="H81" i="5"/>
  <c r="C81" i="5"/>
  <c r="E81" i="5"/>
  <c r="H113" i="5"/>
  <c r="C113" i="5"/>
  <c r="E113" i="5"/>
  <c r="H66" i="5"/>
  <c r="C66" i="5"/>
  <c r="E66" i="5"/>
  <c r="H98" i="5"/>
  <c r="C98" i="5"/>
  <c r="E98" i="5"/>
  <c r="H176" i="5"/>
  <c r="E176" i="5"/>
  <c r="C176" i="5"/>
  <c r="H52" i="5"/>
  <c r="C52" i="5"/>
  <c r="E52" i="5"/>
  <c r="H60" i="5"/>
  <c r="C60" i="5"/>
  <c r="E60" i="5"/>
  <c r="H68" i="5"/>
  <c r="C68" i="5"/>
  <c r="E68" i="5"/>
  <c r="H76" i="5"/>
  <c r="C76" i="5"/>
  <c r="E76" i="5"/>
  <c r="H84" i="5"/>
  <c r="C84" i="5"/>
  <c r="E84" i="5"/>
  <c r="H92" i="5"/>
  <c r="C92" i="5"/>
  <c r="E92" i="5"/>
  <c r="H100" i="5"/>
  <c r="C100" i="5"/>
  <c r="E100" i="5"/>
  <c r="H108" i="5"/>
  <c r="C108" i="5"/>
  <c r="E108" i="5"/>
  <c r="H116" i="5"/>
  <c r="C116" i="5"/>
  <c r="E116" i="5"/>
  <c r="H170" i="5"/>
  <c r="C170" i="5"/>
  <c r="E170" i="5"/>
  <c r="H178" i="5"/>
  <c r="E178" i="5"/>
  <c r="C178" i="5"/>
  <c r="H72" i="5"/>
  <c r="E72" i="5"/>
  <c r="C72" i="5"/>
  <c r="H166" i="5"/>
  <c r="E166" i="5"/>
  <c r="C166" i="5"/>
  <c r="H57" i="5"/>
  <c r="E57" i="5"/>
  <c r="C57" i="5"/>
  <c r="H97" i="5"/>
  <c r="E97" i="5"/>
  <c r="C97" i="5"/>
  <c r="H204" i="5"/>
  <c r="C204" i="5"/>
  <c r="E204" i="5"/>
  <c r="H74" i="5"/>
  <c r="E74" i="5"/>
  <c r="C74" i="5"/>
  <c r="H168" i="5"/>
  <c r="E168" i="5"/>
  <c r="C168" i="5"/>
  <c r="H53" i="5"/>
  <c r="E53" i="5"/>
  <c r="C53" i="5"/>
  <c r="H61" i="5"/>
  <c r="E61" i="5"/>
  <c r="C61" i="5"/>
  <c r="H69" i="5"/>
  <c r="E69" i="5"/>
  <c r="C69" i="5"/>
  <c r="H77" i="5"/>
  <c r="E77" i="5"/>
  <c r="C77" i="5"/>
  <c r="H85" i="5"/>
  <c r="E85" i="5"/>
  <c r="C85" i="5"/>
  <c r="H93" i="5"/>
  <c r="E93" i="5"/>
  <c r="C93" i="5"/>
  <c r="H101" i="5"/>
  <c r="E101" i="5"/>
  <c r="C101" i="5"/>
  <c r="H109" i="5"/>
  <c r="E109" i="5"/>
  <c r="C109" i="5"/>
  <c r="H117" i="5"/>
  <c r="E117" i="5"/>
  <c r="C117" i="5"/>
  <c r="H171" i="5"/>
  <c r="C171" i="5"/>
  <c r="E171" i="5"/>
  <c r="H179" i="5"/>
  <c r="C179" i="5"/>
  <c r="E179" i="5"/>
  <c r="H64" i="5"/>
  <c r="E64" i="5"/>
  <c r="C64" i="5"/>
  <c r="H112" i="5"/>
  <c r="E112" i="5"/>
  <c r="C112" i="5"/>
  <c r="H203" i="5"/>
  <c r="C203" i="5"/>
  <c r="E203" i="5"/>
  <c r="H89" i="5"/>
  <c r="E89" i="5"/>
  <c r="C89" i="5"/>
  <c r="H167" i="5"/>
  <c r="E167" i="5"/>
  <c r="C167" i="5"/>
  <c r="H82" i="5"/>
  <c r="E82" i="5"/>
  <c r="C82" i="5"/>
  <c r="H114" i="5"/>
  <c r="E114" i="5"/>
  <c r="C114" i="5"/>
  <c r="H54" i="5"/>
  <c r="E54" i="5"/>
  <c r="C54" i="5"/>
  <c r="H62" i="5"/>
  <c r="E62" i="5"/>
  <c r="C62" i="5"/>
  <c r="H70" i="5"/>
  <c r="E70" i="5"/>
  <c r="C70" i="5"/>
  <c r="H78" i="5"/>
  <c r="E78" i="5"/>
  <c r="C78" i="5"/>
  <c r="H86" i="5"/>
  <c r="E86" i="5"/>
  <c r="C86" i="5"/>
  <c r="H94" i="5"/>
  <c r="E94" i="5"/>
  <c r="C94" i="5"/>
  <c r="H102" i="5"/>
  <c r="E102" i="5"/>
  <c r="C102" i="5"/>
  <c r="H110" i="5"/>
  <c r="E110" i="5"/>
  <c r="C110" i="5"/>
  <c r="H118" i="5"/>
  <c r="E118" i="5"/>
  <c r="C118" i="5"/>
  <c r="H172" i="5"/>
  <c r="C172" i="5"/>
  <c r="E172" i="5"/>
  <c r="H180" i="5"/>
  <c r="C180" i="5"/>
  <c r="E180" i="5"/>
  <c r="G18" i="2"/>
  <c r="G17" i="2"/>
  <c r="G12" i="2"/>
  <c r="G13" i="2"/>
  <c r="G8" i="2"/>
  <c r="I8" i="2" s="1"/>
  <c r="G16" i="2"/>
  <c r="G15" i="2"/>
  <c r="G11" i="2"/>
  <c r="G9" i="2"/>
  <c r="G14" i="2"/>
  <c r="G10" i="2"/>
  <c r="G7" i="2"/>
  <c r="I7" i="2" s="1"/>
  <c r="L190" i="2"/>
  <c r="L44" i="2"/>
  <c r="L205" i="2"/>
  <c r="J17" i="2"/>
  <c r="L172" i="2"/>
  <c r="L26" i="2"/>
  <c r="L179" i="2"/>
  <c r="L171" i="2"/>
  <c r="L163" i="2"/>
  <c r="L41" i="2"/>
  <c r="L33" i="2"/>
  <c r="L25" i="2"/>
  <c r="L206" i="2"/>
  <c r="L174" i="2"/>
  <c r="J18" i="2"/>
  <c r="L181" i="2"/>
  <c r="L27" i="2"/>
  <c r="L180" i="2"/>
  <c r="L187" i="2"/>
  <c r="L194" i="2"/>
  <c r="L186" i="2"/>
  <c r="L178" i="2"/>
  <c r="L170" i="2"/>
  <c r="L162" i="2"/>
  <c r="L40" i="2"/>
  <c r="L32" i="2"/>
  <c r="L24" i="2"/>
  <c r="J14" i="2"/>
  <c r="L198" i="2"/>
  <c r="L166" i="2"/>
  <c r="L28" i="2"/>
  <c r="L189" i="2"/>
  <c r="L173" i="2"/>
  <c r="L35" i="2"/>
  <c r="L188" i="2"/>
  <c r="L203" i="2"/>
  <c r="L202" i="2"/>
  <c r="L201" i="2"/>
  <c r="L193" i="2"/>
  <c r="L185" i="2"/>
  <c r="L177" i="2"/>
  <c r="L169" i="2"/>
  <c r="L161" i="2"/>
  <c r="L39" i="2"/>
  <c r="L31" i="2"/>
  <c r="L23" i="2"/>
  <c r="J13" i="2"/>
  <c r="L182" i="2"/>
  <c r="L36" i="2"/>
  <c r="L197" i="2"/>
  <c r="L165" i="2"/>
  <c r="L204" i="2"/>
  <c r="L164" i="2"/>
  <c r="L34" i="2"/>
  <c r="L200" i="2"/>
  <c r="L192" i="2"/>
  <c r="L184" i="2"/>
  <c r="L176" i="2"/>
  <c r="L168" i="2"/>
  <c r="L46" i="2"/>
  <c r="L38" i="2"/>
  <c r="L30" i="2"/>
  <c r="L22" i="2"/>
  <c r="L43" i="2"/>
  <c r="L196" i="2"/>
  <c r="L42" i="2"/>
  <c r="L195" i="2"/>
  <c r="L199" i="2"/>
  <c r="L191" i="2"/>
  <c r="L183" i="2"/>
  <c r="L175" i="2"/>
  <c r="L167" i="2"/>
  <c r="L45" i="2"/>
  <c r="L37" i="2"/>
  <c r="L29" i="2"/>
  <c r="L21" i="2"/>
  <c r="J10" i="2"/>
  <c r="B35" i="2"/>
  <c r="O35" i="2"/>
  <c r="J35" i="2"/>
  <c r="K35" i="2" a="1"/>
  <c r="K35" i="2" s="1"/>
  <c r="N35" i="2" s="1"/>
  <c r="M35" i="2"/>
  <c r="B188" i="2"/>
  <c r="O188" i="2"/>
  <c r="J188" i="2"/>
  <c r="K188" i="2" a="1"/>
  <c r="K188" i="2" s="1"/>
  <c r="N188" i="2" s="1"/>
  <c r="M188" i="2"/>
  <c r="B26" i="2"/>
  <c r="O26" i="2"/>
  <c r="J26" i="2"/>
  <c r="K26" i="2" a="1"/>
  <c r="K26" i="2" s="1"/>
  <c r="N26" i="2" s="1"/>
  <c r="M26" i="2"/>
  <c r="B171" i="2"/>
  <c r="O171" i="2"/>
  <c r="J171" i="2"/>
  <c r="K171" i="2" a="1"/>
  <c r="K171" i="2" s="1"/>
  <c r="N171" i="2" s="1"/>
  <c r="M171" i="2"/>
  <c r="B163" i="2"/>
  <c r="O163" i="2"/>
  <c r="J163" i="2"/>
  <c r="K163" i="2" a="1"/>
  <c r="K163" i="2" s="1"/>
  <c r="N163" i="2" s="1"/>
  <c r="M163" i="2"/>
  <c r="B186" i="2"/>
  <c r="O186" i="2"/>
  <c r="M186" i="2"/>
  <c r="K186" i="2" a="1"/>
  <c r="K186" i="2" s="1"/>
  <c r="N186" i="2" s="1"/>
  <c r="J186" i="2"/>
  <c r="B24" i="2"/>
  <c r="O24" i="2"/>
  <c r="J24" i="2"/>
  <c r="M24" i="2"/>
  <c r="K24" i="2" a="1"/>
  <c r="K24" i="2" s="1"/>
  <c r="N24" i="2" s="1"/>
  <c r="O206" i="2"/>
  <c r="B206" i="2"/>
  <c r="J206" i="2"/>
  <c r="K206" i="2" a="1"/>
  <c r="K206" i="2" s="1"/>
  <c r="N206" i="2" s="1"/>
  <c r="M206" i="2"/>
  <c r="O198" i="2"/>
  <c r="B198" i="2"/>
  <c r="J198" i="2"/>
  <c r="K198" i="2" a="1"/>
  <c r="K198" i="2" s="1"/>
  <c r="N198" i="2" s="1"/>
  <c r="M198" i="2"/>
  <c r="O190" i="2"/>
  <c r="B190" i="2"/>
  <c r="J190" i="2"/>
  <c r="K190" i="2" a="1"/>
  <c r="K190" i="2" s="1"/>
  <c r="N190" i="2" s="1"/>
  <c r="M190" i="2"/>
  <c r="O182" i="2"/>
  <c r="B182" i="2"/>
  <c r="J182" i="2"/>
  <c r="K182" i="2" a="1"/>
  <c r="K182" i="2" s="1"/>
  <c r="N182" i="2" s="1"/>
  <c r="M182" i="2"/>
  <c r="B174" i="2"/>
  <c r="O174" i="2"/>
  <c r="J174" i="2"/>
  <c r="K174" i="2" a="1"/>
  <c r="K174" i="2" s="1"/>
  <c r="N174" i="2" s="1"/>
  <c r="M174" i="2"/>
  <c r="B166" i="2"/>
  <c r="O166" i="2"/>
  <c r="J166" i="2"/>
  <c r="K166" i="2" a="1"/>
  <c r="K166" i="2" s="1"/>
  <c r="N166" i="2" s="1"/>
  <c r="M166" i="2"/>
  <c r="O44" i="2"/>
  <c r="B44" i="2"/>
  <c r="J44" i="2"/>
  <c r="M44" i="2"/>
  <c r="K44" i="2" a="1"/>
  <c r="K44" i="2" s="1"/>
  <c r="N44" i="2" s="1"/>
  <c r="O36" i="2"/>
  <c r="B36" i="2"/>
  <c r="J36" i="2"/>
  <c r="K36" i="2" a="1"/>
  <c r="K36" i="2" s="1"/>
  <c r="N36" i="2" s="1"/>
  <c r="M36" i="2"/>
  <c r="O28" i="2"/>
  <c r="B28" i="2"/>
  <c r="J28" i="2"/>
  <c r="K28" i="2" a="1"/>
  <c r="K28" i="2" s="1"/>
  <c r="N28" i="2" s="1"/>
  <c r="M28" i="2"/>
  <c r="O189" i="2"/>
  <c r="B189" i="2"/>
  <c r="J189" i="2"/>
  <c r="K189" i="2" a="1"/>
  <c r="K189" i="2" s="1"/>
  <c r="N189" i="2" s="1"/>
  <c r="M189" i="2"/>
  <c r="B196" i="2"/>
  <c r="O196" i="2"/>
  <c r="J196" i="2"/>
  <c r="K196" i="2" a="1"/>
  <c r="K196" i="2" s="1"/>
  <c r="N196" i="2" s="1"/>
  <c r="M196" i="2"/>
  <c r="B187" i="2"/>
  <c r="O187" i="2"/>
  <c r="K187" i="2" a="1"/>
  <c r="K187" i="2" s="1"/>
  <c r="N187" i="2" s="1"/>
  <c r="M187" i="2"/>
  <c r="J187" i="2"/>
  <c r="O33" i="2"/>
  <c r="M33" i="2"/>
  <c r="B33" i="2"/>
  <c r="J33" i="2"/>
  <c r="K33" i="2" a="1"/>
  <c r="K33" i="2" s="1"/>
  <c r="N33" i="2" s="1"/>
  <c r="O197" i="2"/>
  <c r="B197" i="2"/>
  <c r="J197" i="2"/>
  <c r="K197" i="2" a="1"/>
  <c r="K197" i="2" s="1"/>
  <c r="N197" i="2" s="1"/>
  <c r="M197" i="2"/>
  <c r="O165" i="2"/>
  <c r="J165" i="2"/>
  <c r="K165" i="2" a="1"/>
  <c r="K165" i="2" s="1"/>
  <c r="N165" i="2" s="1"/>
  <c r="M165" i="2"/>
  <c r="B165" i="2"/>
  <c r="O164" i="2"/>
  <c r="B164" i="2"/>
  <c r="J164" i="2"/>
  <c r="M164" i="2"/>
  <c r="K164" i="2" a="1"/>
  <c r="K164" i="2" s="1"/>
  <c r="N164" i="2" s="1"/>
  <c r="B179" i="2"/>
  <c r="O179" i="2"/>
  <c r="J179" i="2"/>
  <c r="K179" i="2" a="1"/>
  <c r="K179" i="2" s="1"/>
  <c r="N179" i="2" s="1"/>
  <c r="M179" i="2"/>
  <c r="O25" i="2"/>
  <c r="B25" i="2"/>
  <c r="M25" i="2"/>
  <c r="J25" i="2"/>
  <c r="K25" i="2" a="1"/>
  <c r="K25" i="2" s="1"/>
  <c r="N25" i="2" s="1"/>
  <c r="B170" i="2"/>
  <c r="O170" i="2"/>
  <c r="K170" i="2" a="1"/>
  <c r="K170" i="2" s="1"/>
  <c r="N170" i="2" s="1"/>
  <c r="M170" i="2"/>
  <c r="J170" i="2"/>
  <c r="B32" i="2"/>
  <c r="O32" i="2"/>
  <c r="J32" i="2"/>
  <c r="M32" i="2"/>
  <c r="K32" i="2" a="1"/>
  <c r="K32" i="2" s="1"/>
  <c r="N32" i="2" s="1"/>
  <c r="O205" i="2"/>
  <c r="B205" i="2"/>
  <c r="K205" i="2" a="1"/>
  <c r="K205" i="2" s="1"/>
  <c r="N205" i="2" s="1"/>
  <c r="J205" i="2"/>
  <c r="M205" i="2"/>
  <c r="O173" i="2"/>
  <c r="B173" i="2"/>
  <c r="J173" i="2"/>
  <c r="K173" i="2" a="1"/>
  <c r="K173" i="2" s="1"/>
  <c r="N173" i="2" s="1"/>
  <c r="M173" i="2"/>
  <c r="B27" i="2"/>
  <c r="O27" i="2"/>
  <c r="J27" i="2"/>
  <c r="K27" i="2" a="1"/>
  <c r="K27" i="2" s="1"/>
  <c r="N27" i="2" s="1"/>
  <c r="M27" i="2"/>
  <c r="B34" i="2"/>
  <c r="O34" i="2"/>
  <c r="K34" i="2" a="1"/>
  <c r="K34" i="2" s="1"/>
  <c r="N34" i="2" s="1"/>
  <c r="M34" i="2"/>
  <c r="J34" i="2"/>
  <c r="O185" i="2"/>
  <c r="B185" i="2"/>
  <c r="M185" i="2"/>
  <c r="J185" i="2"/>
  <c r="K185" i="2" a="1"/>
  <c r="K185" i="2" s="1"/>
  <c r="N185" i="2" s="1"/>
  <c r="O161" i="2"/>
  <c r="M161" i="2"/>
  <c r="B161" i="2"/>
  <c r="J161" i="2"/>
  <c r="K161" i="2" a="1"/>
  <c r="K161" i="2" s="1"/>
  <c r="N161" i="2" s="1"/>
  <c r="O39" i="2"/>
  <c r="B39" i="2"/>
  <c r="J39" i="2"/>
  <c r="K39" i="2" a="1"/>
  <c r="K39" i="2" s="1"/>
  <c r="N39" i="2" s="1"/>
  <c r="M39" i="2"/>
  <c r="O31" i="2"/>
  <c r="B31" i="2"/>
  <c r="J31" i="2"/>
  <c r="K31" i="2" a="1"/>
  <c r="K31" i="2" s="1"/>
  <c r="N31" i="2" s="1"/>
  <c r="M31" i="2"/>
  <c r="O23" i="2"/>
  <c r="B23" i="2"/>
  <c r="K23" i="2" a="1"/>
  <c r="K23" i="2" s="1"/>
  <c r="N23" i="2" s="1"/>
  <c r="J23" i="2"/>
  <c r="M23" i="2"/>
  <c r="B43" i="2"/>
  <c r="O43" i="2"/>
  <c r="J43" i="2"/>
  <c r="K43" i="2" a="1"/>
  <c r="K43" i="2" s="1"/>
  <c r="N43" i="2" s="1"/>
  <c r="M43" i="2"/>
  <c r="B204" i="2"/>
  <c r="O204" i="2"/>
  <c r="J204" i="2"/>
  <c r="K204" i="2" a="1"/>
  <c r="K204" i="2" s="1"/>
  <c r="N204" i="2" s="1"/>
  <c r="M204" i="2"/>
  <c r="O172" i="2"/>
  <c r="B172" i="2"/>
  <c r="J172" i="2"/>
  <c r="K172" i="2" a="1"/>
  <c r="K172" i="2" s="1"/>
  <c r="N172" i="2" s="1"/>
  <c r="M172" i="2"/>
  <c r="B42" i="2"/>
  <c r="O42" i="2"/>
  <c r="K42" i="2" a="1"/>
  <c r="K42" i="2" s="1"/>
  <c r="N42" i="2" s="1"/>
  <c r="M42" i="2"/>
  <c r="J42" i="2"/>
  <c r="B203" i="2"/>
  <c r="O203" i="2"/>
  <c r="K203" i="2" a="1"/>
  <c r="K203" i="2" s="1"/>
  <c r="N203" i="2" s="1"/>
  <c r="M203" i="2"/>
  <c r="J203" i="2"/>
  <c r="B178" i="2"/>
  <c r="O178" i="2"/>
  <c r="K178" i="2" a="1"/>
  <c r="K178" i="2" s="1"/>
  <c r="N178" i="2" s="1"/>
  <c r="M178" i="2"/>
  <c r="J178" i="2"/>
  <c r="O201" i="2"/>
  <c r="B201" i="2"/>
  <c r="M201" i="2"/>
  <c r="J201" i="2"/>
  <c r="K201" i="2" a="1"/>
  <c r="K201" i="2" s="1"/>
  <c r="N201" i="2" s="1"/>
  <c r="B177" i="2"/>
  <c r="O177" i="2"/>
  <c r="M177" i="2"/>
  <c r="K177" i="2" a="1"/>
  <c r="K177" i="2" s="1"/>
  <c r="N177" i="2" s="1"/>
  <c r="J177" i="2"/>
  <c r="B192" i="2"/>
  <c r="O192" i="2"/>
  <c r="J192" i="2"/>
  <c r="K192" i="2" a="1"/>
  <c r="K192" i="2" s="1"/>
  <c r="N192" i="2" s="1"/>
  <c r="M192" i="2"/>
  <c r="B168" i="2"/>
  <c r="O168" i="2"/>
  <c r="M168" i="2"/>
  <c r="J168" i="2"/>
  <c r="K168" i="2" a="1"/>
  <c r="K168" i="2" s="1"/>
  <c r="N168" i="2" s="1"/>
  <c r="B38" i="2"/>
  <c r="O38" i="2"/>
  <c r="K38" i="2" a="1"/>
  <c r="K38" i="2" s="1"/>
  <c r="N38" i="2" s="1"/>
  <c r="J38" i="2"/>
  <c r="M38" i="2"/>
  <c r="B30" i="2"/>
  <c r="O30" i="2"/>
  <c r="J30" i="2"/>
  <c r="K30" i="2" a="1"/>
  <c r="K30" i="2" s="1"/>
  <c r="N30" i="2" s="1"/>
  <c r="M30" i="2"/>
  <c r="O22" i="2"/>
  <c r="B22" i="2"/>
  <c r="K22" i="2" a="1"/>
  <c r="K22" i="2" s="1"/>
  <c r="N22" i="2" s="1"/>
  <c r="J22" i="2"/>
  <c r="M22" i="2"/>
  <c r="O180" i="2"/>
  <c r="B180" i="2"/>
  <c r="J180" i="2"/>
  <c r="K180" i="2" a="1"/>
  <c r="K180" i="2" s="1"/>
  <c r="N180" i="2" s="1"/>
  <c r="M180" i="2"/>
  <c r="B195" i="2"/>
  <c r="K195" i="2" a="1"/>
  <c r="K195" i="2" s="1"/>
  <c r="N195" i="2" s="1"/>
  <c r="M195" i="2"/>
  <c r="O195" i="2"/>
  <c r="J195" i="2"/>
  <c r="B41" i="2"/>
  <c r="J41" i="2"/>
  <c r="M41" i="2"/>
  <c r="O41" i="2"/>
  <c r="K41" i="2" a="1"/>
  <c r="K41" i="2" s="1"/>
  <c r="N41" i="2" s="1"/>
  <c r="O202" i="2"/>
  <c r="B202" i="2"/>
  <c r="M202" i="2"/>
  <c r="K202" i="2" a="1"/>
  <c r="K202" i="2" s="1"/>
  <c r="N202" i="2" s="1"/>
  <c r="J202" i="2"/>
  <c r="B194" i="2"/>
  <c r="M194" i="2"/>
  <c r="O194" i="2"/>
  <c r="K194" i="2" a="1"/>
  <c r="K194" i="2" s="1"/>
  <c r="N194" i="2" s="1"/>
  <c r="J194" i="2"/>
  <c r="B162" i="2"/>
  <c r="O162" i="2"/>
  <c r="K162" i="2" a="1"/>
  <c r="K162" i="2" s="1"/>
  <c r="N162" i="2" s="1"/>
  <c r="M162" i="2"/>
  <c r="J162" i="2"/>
  <c r="B40" i="2"/>
  <c r="J40" i="2"/>
  <c r="M40" i="2"/>
  <c r="O40" i="2"/>
  <c r="K40" i="2" a="1"/>
  <c r="K40" i="2" s="1"/>
  <c r="N40" i="2" s="1"/>
  <c r="O193" i="2"/>
  <c r="B193" i="2"/>
  <c r="M193" i="2"/>
  <c r="J193" i="2"/>
  <c r="K193" i="2" a="1"/>
  <c r="K193" i="2" s="1"/>
  <c r="N193" i="2" s="1"/>
  <c r="B169" i="2"/>
  <c r="O169" i="2"/>
  <c r="M169" i="2"/>
  <c r="K169" i="2" a="1"/>
  <c r="K169" i="2" s="1"/>
  <c r="N169" i="2" s="1"/>
  <c r="J169" i="2"/>
  <c r="B200" i="2"/>
  <c r="O200" i="2"/>
  <c r="J200" i="2"/>
  <c r="K200" i="2" a="1"/>
  <c r="K200" i="2" s="1"/>
  <c r="N200" i="2" s="1"/>
  <c r="M200" i="2"/>
  <c r="B184" i="2"/>
  <c r="O184" i="2"/>
  <c r="J184" i="2"/>
  <c r="K184" i="2" a="1"/>
  <c r="K184" i="2" s="1"/>
  <c r="N184" i="2" s="1"/>
  <c r="M184" i="2"/>
  <c r="O176" i="2"/>
  <c r="B176" i="2"/>
  <c r="M176" i="2"/>
  <c r="J176" i="2"/>
  <c r="K176" i="2" a="1"/>
  <c r="K176" i="2" s="1"/>
  <c r="N176" i="2" s="1"/>
  <c r="B46" i="2"/>
  <c r="O46" i="2"/>
  <c r="J46" i="2"/>
  <c r="K46" i="2" a="1"/>
  <c r="K46" i="2" s="1"/>
  <c r="N46" i="2" s="1"/>
  <c r="M46" i="2"/>
  <c r="O199" i="2"/>
  <c r="B199" i="2"/>
  <c r="J199" i="2"/>
  <c r="K199" i="2" a="1"/>
  <c r="K199" i="2" s="1"/>
  <c r="N199" i="2" s="1"/>
  <c r="M199" i="2"/>
  <c r="O191" i="2"/>
  <c r="B191" i="2"/>
  <c r="J191" i="2"/>
  <c r="K191" i="2" a="1"/>
  <c r="K191" i="2" s="1"/>
  <c r="N191" i="2" s="1"/>
  <c r="M191" i="2"/>
  <c r="O183" i="2"/>
  <c r="B183" i="2"/>
  <c r="J183" i="2"/>
  <c r="K183" i="2" a="1"/>
  <c r="K183" i="2" s="1"/>
  <c r="N183" i="2" s="1"/>
  <c r="M183" i="2"/>
  <c r="O175" i="2"/>
  <c r="B175" i="2"/>
  <c r="J175" i="2"/>
  <c r="K175" i="2" a="1"/>
  <c r="K175" i="2" s="1"/>
  <c r="N175" i="2" s="1"/>
  <c r="M175" i="2"/>
  <c r="O167" i="2"/>
  <c r="B167" i="2"/>
  <c r="J167" i="2"/>
  <c r="K167" i="2" a="1"/>
  <c r="K167" i="2" s="1"/>
  <c r="N167" i="2" s="1"/>
  <c r="M167" i="2"/>
  <c r="O45" i="2"/>
  <c r="B45" i="2"/>
  <c r="J45" i="2"/>
  <c r="K45" i="2" a="1"/>
  <c r="K45" i="2" s="1"/>
  <c r="N45" i="2" s="1"/>
  <c r="M45" i="2"/>
  <c r="O37" i="2"/>
  <c r="K37" i="2" a="1"/>
  <c r="K37" i="2" s="1"/>
  <c r="N37" i="2" s="1"/>
  <c r="B37" i="2"/>
  <c r="M37" i="2"/>
  <c r="J37" i="2"/>
  <c r="O29" i="2"/>
  <c r="B29" i="2"/>
  <c r="J29" i="2"/>
  <c r="K29" i="2" a="1"/>
  <c r="K29" i="2" s="1"/>
  <c r="N29" i="2" s="1"/>
  <c r="M29" i="2"/>
  <c r="O21" i="2"/>
  <c r="B21" i="2"/>
  <c r="K21" i="2" a="1"/>
  <c r="K21" i="2" s="1"/>
  <c r="N21" i="2" s="1"/>
  <c r="J21" i="2"/>
  <c r="M21" i="2"/>
  <c r="K181" i="2" a="1"/>
  <c r="K181" i="2" s="1"/>
  <c r="N181" i="2" s="1"/>
  <c r="B181" i="2"/>
  <c r="O181" i="2" s="1"/>
  <c r="J181" i="2"/>
  <c r="K11" i="2" a="1"/>
  <c r="K11" i="2" s="1"/>
  <c r="N11" i="2" s="1"/>
  <c r="B11" i="2"/>
  <c r="B17" i="2"/>
  <c r="J15" i="2"/>
  <c r="B15" i="2"/>
  <c r="L15" i="2" s="1"/>
  <c r="K12" i="2" a="1"/>
  <c r="K12" i="2" s="1"/>
  <c r="N12" i="2" s="1"/>
  <c r="B12" i="2"/>
  <c r="L12" i="2" s="1"/>
  <c r="B18" i="2"/>
  <c r="B16" i="2"/>
  <c r="K16" i="2" a="1"/>
  <c r="K16" i="2" s="1"/>
  <c r="N16" i="2" s="1"/>
  <c r="B14" i="2"/>
  <c r="L14" i="2" s="1"/>
  <c r="K9" i="2" a="1"/>
  <c r="K9" i="2" s="1"/>
  <c r="B9" i="2"/>
  <c r="L9" i="2" s="1"/>
  <c r="J9" i="2"/>
  <c r="B13" i="2"/>
  <c r="L13" i="2" s="1"/>
  <c r="K13" i="2" a="1"/>
  <c r="K13" i="2" s="1"/>
  <c r="N13" i="2" s="1"/>
  <c r="B10" i="2"/>
  <c r="L10" i="2" s="1"/>
  <c r="K10" i="2" a="1"/>
  <c r="K10" i="2" s="1"/>
  <c r="N10" i="2" s="1"/>
  <c r="B8" i="2"/>
  <c r="B7" i="2"/>
  <c r="C12" i="4"/>
  <c r="B12" i="4"/>
  <c r="D12" i="4"/>
  <c r="F101" i="4"/>
  <c r="C101" i="4"/>
  <c r="E101" i="4"/>
  <c r="D101" i="4"/>
  <c r="B101" i="4"/>
  <c r="F109" i="4"/>
  <c r="C109" i="4"/>
  <c r="E109" i="4"/>
  <c r="B109" i="4"/>
  <c r="D109" i="4"/>
  <c r="F117" i="4"/>
  <c r="C117" i="4"/>
  <c r="E117" i="4"/>
  <c r="D117" i="4"/>
  <c r="B117" i="4"/>
  <c r="F125" i="4"/>
  <c r="C125" i="4"/>
  <c r="E125" i="4"/>
  <c r="B125" i="4"/>
  <c r="D125" i="4"/>
  <c r="F133" i="4"/>
  <c r="C133" i="4"/>
  <c r="E133" i="4"/>
  <c r="D133" i="4"/>
  <c r="B133" i="4"/>
  <c r="F141" i="4"/>
  <c r="C141" i="4"/>
  <c r="E141" i="4"/>
  <c r="B141" i="4"/>
  <c r="D141" i="4"/>
  <c r="F149" i="4"/>
  <c r="C149" i="4"/>
  <c r="E149" i="4"/>
  <c r="D149" i="4"/>
  <c r="B149" i="4"/>
  <c r="F157" i="4"/>
  <c r="C157" i="4"/>
  <c r="E157" i="4"/>
  <c r="B157" i="4"/>
  <c r="D157" i="4"/>
  <c r="F165" i="4"/>
  <c r="C165" i="4"/>
  <c r="E165" i="4"/>
  <c r="B165" i="4"/>
  <c r="D165" i="4"/>
  <c r="F173" i="4"/>
  <c r="C173" i="4"/>
  <c r="E173" i="4"/>
  <c r="D173" i="4"/>
  <c r="B173" i="4"/>
  <c r="D57" i="5"/>
  <c r="B57" i="5"/>
  <c r="M57" i="5"/>
  <c r="G57" i="5"/>
  <c r="F57" i="5"/>
  <c r="D65" i="5"/>
  <c r="B65" i="5"/>
  <c r="M65" i="5"/>
  <c r="G65" i="5"/>
  <c r="F65" i="5"/>
  <c r="D73" i="5"/>
  <c r="B73" i="5"/>
  <c r="M73" i="5"/>
  <c r="G73" i="5"/>
  <c r="F73" i="5"/>
  <c r="D81" i="5"/>
  <c r="B81" i="5"/>
  <c r="M81" i="5"/>
  <c r="G81" i="5"/>
  <c r="F81" i="5"/>
  <c r="D89" i="5"/>
  <c r="M89" i="5"/>
  <c r="G89" i="5"/>
  <c r="B89" i="5"/>
  <c r="F89" i="5"/>
  <c r="D97" i="5"/>
  <c r="M97" i="5"/>
  <c r="G97" i="5"/>
  <c r="B97" i="5"/>
  <c r="F97" i="5"/>
  <c r="D105" i="5"/>
  <c r="M105" i="5"/>
  <c r="G105" i="5"/>
  <c r="B105" i="5"/>
  <c r="F105" i="5"/>
  <c r="D113" i="5"/>
  <c r="M113" i="5"/>
  <c r="G113" i="5"/>
  <c r="B113" i="5"/>
  <c r="F113" i="5"/>
  <c r="D167" i="5"/>
  <c r="M167" i="5"/>
  <c r="G167" i="5"/>
  <c r="F167" i="5"/>
  <c r="B167" i="5"/>
  <c r="D175" i="5"/>
  <c r="M175" i="5"/>
  <c r="G175" i="5"/>
  <c r="B175" i="5"/>
  <c r="F175" i="5"/>
  <c r="D204" i="5"/>
  <c r="M204" i="5"/>
  <c r="G204" i="5"/>
  <c r="B204" i="5"/>
  <c r="F204" i="5"/>
  <c r="D13" i="4"/>
  <c r="C13" i="4"/>
  <c r="B13" i="4"/>
  <c r="F102" i="4"/>
  <c r="C102" i="4"/>
  <c r="E102" i="4"/>
  <c r="D102" i="4"/>
  <c r="B102" i="4"/>
  <c r="F110" i="4"/>
  <c r="C110" i="4"/>
  <c r="B110" i="4"/>
  <c r="E110" i="4"/>
  <c r="D110" i="4"/>
  <c r="F118" i="4"/>
  <c r="C118" i="4"/>
  <c r="E118" i="4"/>
  <c r="D118" i="4"/>
  <c r="B118" i="4"/>
  <c r="F126" i="4"/>
  <c r="C126" i="4"/>
  <c r="B126" i="4"/>
  <c r="E126" i="4"/>
  <c r="D126" i="4"/>
  <c r="F134" i="4"/>
  <c r="C134" i="4"/>
  <c r="E134" i="4"/>
  <c r="D134" i="4"/>
  <c r="B134" i="4"/>
  <c r="F142" i="4"/>
  <c r="C142" i="4"/>
  <c r="B142" i="4"/>
  <c r="E142" i="4"/>
  <c r="D142" i="4"/>
  <c r="F150" i="4"/>
  <c r="C150" i="4"/>
  <c r="E150" i="4"/>
  <c r="D150" i="4"/>
  <c r="B150" i="4"/>
  <c r="F158" i="4"/>
  <c r="C158" i="4"/>
  <c r="E158" i="4"/>
  <c r="B158" i="4"/>
  <c r="D158" i="4"/>
  <c r="F166" i="4"/>
  <c r="C166" i="4"/>
  <c r="E166" i="4"/>
  <c r="B166" i="4"/>
  <c r="D166" i="4"/>
  <c r="F202" i="4"/>
  <c r="C202" i="4"/>
  <c r="B202" i="4"/>
  <c r="E202" i="4"/>
  <c r="D202" i="4"/>
  <c r="F58" i="5"/>
  <c r="D58" i="5"/>
  <c r="B58" i="5"/>
  <c r="M58" i="5"/>
  <c r="G58" i="5"/>
  <c r="F66" i="5"/>
  <c r="D66" i="5"/>
  <c r="B66" i="5"/>
  <c r="M66" i="5"/>
  <c r="G66" i="5"/>
  <c r="F74" i="5"/>
  <c r="D74" i="5"/>
  <c r="B74" i="5"/>
  <c r="M74" i="5"/>
  <c r="G74" i="5"/>
  <c r="F82" i="5"/>
  <c r="D82" i="5"/>
  <c r="M82" i="5"/>
  <c r="G82" i="5"/>
  <c r="B82" i="5"/>
  <c r="F90" i="5"/>
  <c r="D90" i="5"/>
  <c r="M90" i="5"/>
  <c r="B90" i="5"/>
  <c r="G90" i="5"/>
  <c r="F98" i="5"/>
  <c r="D98" i="5"/>
  <c r="M98" i="5"/>
  <c r="B98" i="5"/>
  <c r="G98" i="5"/>
  <c r="F106" i="5"/>
  <c r="D106" i="5"/>
  <c r="M106" i="5"/>
  <c r="G106" i="5"/>
  <c r="B106" i="5"/>
  <c r="F114" i="5"/>
  <c r="D114" i="5"/>
  <c r="M114" i="5"/>
  <c r="G114" i="5"/>
  <c r="B114" i="5"/>
  <c r="F168" i="5"/>
  <c r="D168" i="5"/>
  <c r="M168" i="5"/>
  <c r="B168" i="5"/>
  <c r="G168" i="5"/>
  <c r="F176" i="5"/>
  <c r="D176" i="5"/>
  <c r="M176" i="5"/>
  <c r="G176" i="5"/>
  <c r="B176" i="5"/>
  <c r="F205" i="5"/>
  <c r="D205" i="5"/>
  <c r="M205" i="5"/>
  <c r="B205" i="5"/>
  <c r="G205" i="5"/>
  <c r="D14" i="4"/>
  <c r="C14" i="4"/>
  <c r="B14" i="4"/>
  <c r="D103" i="4"/>
  <c r="F103" i="4"/>
  <c r="C103" i="4"/>
  <c r="E103" i="4"/>
  <c r="B103" i="4"/>
  <c r="D111" i="4"/>
  <c r="F111" i="4"/>
  <c r="C111" i="4"/>
  <c r="B111" i="4"/>
  <c r="E111" i="4"/>
  <c r="D119" i="4"/>
  <c r="F119" i="4"/>
  <c r="C119" i="4"/>
  <c r="E119" i="4"/>
  <c r="B119" i="4"/>
  <c r="D127" i="4"/>
  <c r="F127" i="4"/>
  <c r="C127" i="4"/>
  <c r="B127" i="4"/>
  <c r="E127" i="4"/>
  <c r="D135" i="4"/>
  <c r="F135" i="4"/>
  <c r="C135" i="4"/>
  <c r="E135" i="4"/>
  <c r="B135" i="4"/>
  <c r="D143" i="4"/>
  <c r="F143" i="4"/>
  <c r="C143" i="4"/>
  <c r="B143" i="4"/>
  <c r="E143" i="4"/>
  <c r="D151" i="4"/>
  <c r="F151" i="4"/>
  <c r="C151" i="4"/>
  <c r="E151" i="4"/>
  <c r="B151" i="4"/>
  <c r="D159" i="4"/>
  <c r="F159" i="4"/>
  <c r="C159" i="4"/>
  <c r="E159" i="4"/>
  <c r="B159" i="4"/>
  <c r="D167" i="4"/>
  <c r="F167" i="4"/>
  <c r="C167" i="4"/>
  <c r="E167" i="4"/>
  <c r="B167" i="4"/>
  <c r="D203" i="4"/>
  <c r="F203" i="4"/>
  <c r="C203" i="4"/>
  <c r="B203" i="4"/>
  <c r="E203" i="4"/>
  <c r="M51" i="5"/>
  <c r="G51" i="5"/>
  <c r="F51" i="5"/>
  <c r="B51" i="5"/>
  <c r="D51" i="5"/>
  <c r="G59" i="5"/>
  <c r="F59" i="5"/>
  <c r="D59" i="5"/>
  <c r="M59" i="5"/>
  <c r="B59" i="5"/>
  <c r="G67" i="5"/>
  <c r="F67" i="5"/>
  <c r="D67" i="5"/>
  <c r="M67" i="5"/>
  <c r="B67" i="5"/>
  <c r="G75" i="5"/>
  <c r="F75" i="5"/>
  <c r="D75" i="5"/>
  <c r="M75" i="5"/>
  <c r="B75" i="5"/>
  <c r="G83" i="5"/>
  <c r="F83" i="5"/>
  <c r="D83" i="5"/>
  <c r="M83" i="5"/>
  <c r="B83" i="5"/>
  <c r="G91" i="5"/>
  <c r="F91" i="5"/>
  <c r="D91" i="5"/>
  <c r="M91" i="5"/>
  <c r="B91" i="5"/>
  <c r="G99" i="5"/>
  <c r="F99" i="5"/>
  <c r="D99" i="5"/>
  <c r="M99" i="5"/>
  <c r="B99" i="5"/>
  <c r="G107" i="5"/>
  <c r="F107" i="5"/>
  <c r="D107" i="5"/>
  <c r="M107" i="5"/>
  <c r="B107" i="5"/>
  <c r="G115" i="5"/>
  <c r="F115" i="5"/>
  <c r="D115" i="5"/>
  <c r="M115" i="5"/>
  <c r="B115" i="5"/>
  <c r="G169" i="5"/>
  <c r="F169" i="5"/>
  <c r="D169" i="5"/>
  <c r="M169" i="5"/>
  <c r="B169" i="5"/>
  <c r="G177" i="5"/>
  <c r="F177" i="5"/>
  <c r="D177" i="5"/>
  <c r="M177" i="5"/>
  <c r="B177" i="5"/>
  <c r="B7" i="4"/>
  <c r="D7" i="4"/>
  <c r="C7" i="4"/>
  <c r="B15" i="4"/>
  <c r="D15" i="4"/>
  <c r="C15" i="4"/>
  <c r="D104" i="4"/>
  <c r="F104" i="4"/>
  <c r="E104" i="4"/>
  <c r="C104" i="4"/>
  <c r="B104" i="4"/>
  <c r="D112" i="4"/>
  <c r="F112" i="4"/>
  <c r="C112" i="4"/>
  <c r="B112" i="4"/>
  <c r="E112" i="4"/>
  <c r="D120" i="4"/>
  <c r="F120" i="4"/>
  <c r="E120" i="4"/>
  <c r="C120" i="4"/>
  <c r="B120" i="4"/>
  <c r="D128" i="4"/>
  <c r="F128" i="4"/>
  <c r="C128" i="4"/>
  <c r="B128" i="4"/>
  <c r="E128" i="4"/>
  <c r="D136" i="4"/>
  <c r="F136" i="4"/>
  <c r="E136" i="4"/>
  <c r="C136" i="4"/>
  <c r="B136" i="4"/>
  <c r="D144" i="4"/>
  <c r="F144" i="4"/>
  <c r="C144" i="4"/>
  <c r="B144" i="4"/>
  <c r="E144" i="4"/>
  <c r="D152" i="4"/>
  <c r="F152" i="4"/>
  <c r="B152" i="4"/>
  <c r="E152" i="4"/>
  <c r="C152" i="4"/>
  <c r="D160" i="4"/>
  <c r="F160" i="4"/>
  <c r="C160" i="4"/>
  <c r="E160" i="4"/>
  <c r="B160" i="4"/>
  <c r="D168" i="4"/>
  <c r="F168" i="4"/>
  <c r="E168" i="4"/>
  <c r="C168" i="4"/>
  <c r="B168" i="4"/>
  <c r="D204" i="4"/>
  <c r="F204" i="4"/>
  <c r="C204" i="4"/>
  <c r="B204" i="4"/>
  <c r="E204" i="4"/>
  <c r="M60" i="5"/>
  <c r="G60" i="5"/>
  <c r="F60" i="5"/>
  <c r="B60" i="5"/>
  <c r="D60" i="5"/>
  <c r="M68" i="5"/>
  <c r="G68" i="5"/>
  <c r="F68" i="5"/>
  <c r="B68" i="5"/>
  <c r="D68" i="5"/>
  <c r="M76" i="5"/>
  <c r="G76" i="5"/>
  <c r="F76" i="5"/>
  <c r="B76" i="5"/>
  <c r="D76" i="5"/>
  <c r="M84" i="5"/>
  <c r="G84" i="5"/>
  <c r="F84" i="5"/>
  <c r="D84" i="5"/>
  <c r="B84" i="5"/>
  <c r="G92" i="5"/>
  <c r="F92" i="5"/>
  <c r="M92" i="5"/>
  <c r="D92" i="5"/>
  <c r="B92" i="5"/>
  <c r="G100" i="5"/>
  <c r="F100" i="5"/>
  <c r="M100" i="5"/>
  <c r="D100" i="5"/>
  <c r="B100" i="5"/>
  <c r="G108" i="5"/>
  <c r="F108" i="5"/>
  <c r="B108" i="5"/>
  <c r="M108" i="5"/>
  <c r="D108" i="5"/>
  <c r="G116" i="5"/>
  <c r="F116" i="5"/>
  <c r="D116" i="5"/>
  <c r="B116" i="5"/>
  <c r="M116" i="5"/>
  <c r="G170" i="5"/>
  <c r="F170" i="5"/>
  <c r="M170" i="5"/>
  <c r="D170" i="5"/>
  <c r="B170" i="5"/>
  <c r="G178" i="5"/>
  <c r="F178" i="5"/>
  <c r="M178" i="5"/>
  <c r="D178" i="5"/>
  <c r="B178" i="5"/>
  <c r="B8" i="4"/>
  <c r="D8" i="4"/>
  <c r="C8" i="4"/>
  <c r="B16" i="4"/>
  <c r="D16" i="4"/>
  <c r="C16" i="4"/>
  <c r="F105" i="4"/>
  <c r="B105" i="4"/>
  <c r="D105" i="4"/>
  <c r="E105" i="4"/>
  <c r="C105" i="4"/>
  <c r="B113" i="4"/>
  <c r="D113" i="4"/>
  <c r="C113" i="4"/>
  <c r="F113" i="4"/>
  <c r="E113" i="4"/>
  <c r="B121" i="4"/>
  <c r="D121" i="4"/>
  <c r="F121" i="4"/>
  <c r="E121" i="4"/>
  <c r="C121" i="4"/>
  <c r="B129" i="4"/>
  <c r="D129" i="4"/>
  <c r="C129" i="4"/>
  <c r="F129" i="4"/>
  <c r="E129" i="4"/>
  <c r="B137" i="4"/>
  <c r="D137" i="4"/>
  <c r="F137" i="4"/>
  <c r="E137" i="4"/>
  <c r="C137" i="4"/>
  <c r="B145" i="4"/>
  <c r="D145" i="4"/>
  <c r="C145" i="4"/>
  <c r="F145" i="4"/>
  <c r="E145" i="4"/>
  <c r="B153" i="4"/>
  <c r="D153" i="4"/>
  <c r="F153" i="4"/>
  <c r="E153" i="4"/>
  <c r="C153" i="4"/>
  <c r="B161" i="4"/>
  <c r="D161" i="4"/>
  <c r="C161" i="4"/>
  <c r="F161" i="4"/>
  <c r="E161" i="4"/>
  <c r="B169" i="4"/>
  <c r="D169" i="4"/>
  <c r="F169" i="4"/>
  <c r="E169" i="4"/>
  <c r="C169" i="4"/>
  <c r="B205" i="4"/>
  <c r="D205" i="4"/>
  <c r="C205" i="4"/>
  <c r="F205" i="4"/>
  <c r="E205" i="4"/>
  <c r="M53" i="5"/>
  <c r="G53" i="5"/>
  <c r="D53" i="5"/>
  <c r="B53" i="5"/>
  <c r="F53" i="5"/>
  <c r="M61" i="5"/>
  <c r="G61" i="5"/>
  <c r="D61" i="5"/>
  <c r="B61" i="5"/>
  <c r="F61" i="5"/>
  <c r="M69" i="5"/>
  <c r="G69" i="5"/>
  <c r="D69" i="5"/>
  <c r="B69" i="5"/>
  <c r="F69" i="5"/>
  <c r="M77" i="5"/>
  <c r="G77" i="5"/>
  <c r="D77" i="5"/>
  <c r="B77" i="5"/>
  <c r="F77" i="5"/>
  <c r="M85" i="5"/>
  <c r="G85" i="5"/>
  <c r="D85" i="5"/>
  <c r="B85" i="5"/>
  <c r="F85" i="5"/>
  <c r="M93" i="5"/>
  <c r="G93" i="5"/>
  <c r="D93" i="5"/>
  <c r="B93" i="5"/>
  <c r="F93" i="5"/>
  <c r="M101" i="5"/>
  <c r="G101" i="5"/>
  <c r="D101" i="5"/>
  <c r="F101" i="5"/>
  <c r="B101" i="5"/>
  <c r="M109" i="5"/>
  <c r="G109" i="5"/>
  <c r="D109" i="5"/>
  <c r="F109" i="5"/>
  <c r="B109" i="5"/>
  <c r="M117" i="5"/>
  <c r="G117" i="5"/>
  <c r="D117" i="5"/>
  <c r="F117" i="5"/>
  <c r="B117" i="5"/>
  <c r="M171" i="5"/>
  <c r="G171" i="5"/>
  <c r="D171" i="5"/>
  <c r="F171" i="5"/>
  <c r="B171" i="5"/>
  <c r="M179" i="5"/>
  <c r="G179" i="5"/>
  <c r="D179" i="5"/>
  <c r="F179" i="5"/>
  <c r="B179" i="5"/>
  <c r="B9" i="4"/>
  <c r="D9" i="4"/>
  <c r="C9" i="4"/>
  <c r="F98" i="4"/>
  <c r="E98" i="4"/>
  <c r="B98" i="4"/>
  <c r="D98" i="4"/>
  <c r="C98" i="4"/>
  <c r="F106" i="4"/>
  <c r="E106" i="4"/>
  <c r="B106" i="4"/>
  <c r="D106" i="4"/>
  <c r="C106" i="4"/>
  <c r="E114" i="4"/>
  <c r="B114" i="4"/>
  <c r="D114" i="4"/>
  <c r="C114" i="4"/>
  <c r="F114" i="4"/>
  <c r="E122" i="4"/>
  <c r="B122" i="4"/>
  <c r="D122" i="4"/>
  <c r="F122" i="4"/>
  <c r="C122" i="4"/>
  <c r="E130" i="4"/>
  <c r="B130" i="4"/>
  <c r="D130" i="4"/>
  <c r="C130" i="4"/>
  <c r="F130" i="4"/>
  <c r="E138" i="4"/>
  <c r="B138" i="4"/>
  <c r="D138" i="4"/>
  <c r="F138" i="4"/>
  <c r="C138" i="4"/>
  <c r="E146" i="4"/>
  <c r="B146" i="4"/>
  <c r="D146" i="4"/>
  <c r="C146" i="4"/>
  <c r="F146" i="4"/>
  <c r="E154" i="4"/>
  <c r="D154" i="4"/>
  <c r="F154" i="4"/>
  <c r="B154" i="4"/>
  <c r="C154" i="4"/>
  <c r="E162" i="4"/>
  <c r="D162" i="4"/>
  <c r="C162" i="4"/>
  <c r="F162" i="4"/>
  <c r="B162" i="4"/>
  <c r="E170" i="4"/>
  <c r="D170" i="4"/>
  <c r="F170" i="4"/>
  <c r="B170" i="4"/>
  <c r="C170" i="4"/>
  <c r="D206" i="4"/>
  <c r="E206" i="4" s="1"/>
  <c r="F206" i="4" s="1"/>
  <c r="G206" i="5" s="1"/>
  <c r="C206" i="4"/>
  <c r="B206" i="4"/>
  <c r="M54" i="5"/>
  <c r="F54" i="5"/>
  <c r="D54" i="5"/>
  <c r="B54" i="5"/>
  <c r="G54" i="5"/>
  <c r="M62" i="5"/>
  <c r="F62" i="5"/>
  <c r="D62" i="5"/>
  <c r="B62" i="5"/>
  <c r="G62" i="5"/>
  <c r="M70" i="5"/>
  <c r="F70" i="5"/>
  <c r="D70" i="5"/>
  <c r="B70" i="5"/>
  <c r="G70" i="5"/>
  <c r="M78" i="5"/>
  <c r="F78" i="5"/>
  <c r="D78" i="5"/>
  <c r="B78" i="5"/>
  <c r="G78" i="5"/>
  <c r="M86" i="5"/>
  <c r="F86" i="5"/>
  <c r="D86" i="5"/>
  <c r="B86" i="5"/>
  <c r="G86" i="5"/>
  <c r="M94" i="5"/>
  <c r="F94" i="5"/>
  <c r="D94" i="5"/>
  <c r="B94" i="5"/>
  <c r="G94" i="5"/>
  <c r="M102" i="5"/>
  <c r="F102" i="5"/>
  <c r="D102" i="5"/>
  <c r="G102" i="5"/>
  <c r="B102" i="5"/>
  <c r="M110" i="5"/>
  <c r="F110" i="5"/>
  <c r="D110" i="5"/>
  <c r="B110" i="5"/>
  <c r="G110" i="5"/>
  <c r="M118" i="5"/>
  <c r="F118" i="5"/>
  <c r="D118" i="5"/>
  <c r="G118" i="5"/>
  <c r="B118" i="5"/>
  <c r="M172" i="5"/>
  <c r="F172" i="5"/>
  <c r="D172" i="5"/>
  <c r="B172" i="5"/>
  <c r="G172" i="5"/>
  <c r="M180" i="5"/>
  <c r="F180" i="5"/>
  <c r="D180" i="5"/>
  <c r="G180" i="5"/>
  <c r="B180" i="5"/>
  <c r="C10" i="4"/>
  <c r="B10" i="4"/>
  <c r="D10" i="4"/>
  <c r="E107" i="4"/>
  <c r="B107" i="4"/>
  <c r="F107" i="4"/>
  <c r="D107" i="4"/>
  <c r="C107" i="4"/>
  <c r="E115" i="4"/>
  <c r="B115" i="4"/>
  <c r="D115" i="4"/>
  <c r="C115" i="4"/>
  <c r="F115" i="4"/>
  <c r="E123" i="4"/>
  <c r="B123" i="4"/>
  <c r="F123" i="4"/>
  <c r="D123" i="4"/>
  <c r="C123" i="4"/>
  <c r="E131" i="4"/>
  <c r="B131" i="4"/>
  <c r="D131" i="4"/>
  <c r="C131" i="4"/>
  <c r="F131" i="4"/>
  <c r="E139" i="4"/>
  <c r="B139" i="4"/>
  <c r="F139" i="4"/>
  <c r="D139" i="4"/>
  <c r="C139" i="4"/>
  <c r="E147" i="4"/>
  <c r="B147" i="4"/>
  <c r="D147" i="4"/>
  <c r="C147" i="4"/>
  <c r="F147" i="4"/>
  <c r="E155" i="4"/>
  <c r="B155" i="4"/>
  <c r="F155" i="4"/>
  <c r="D155" i="4"/>
  <c r="C155" i="4"/>
  <c r="E163" i="4"/>
  <c r="B163" i="4"/>
  <c r="D163" i="4"/>
  <c r="C163" i="4"/>
  <c r="F163" i="4"/>
  <c r="E171" i="4"/>
  <c r="B171" i="4"/>
  <c r="F171" i="4"/>
  <c r="D171" i="4"/>
  <c r="C171" i="4"/>
  <c r="M55" i="5"/>
  <c r="G55" i="5"/>
  <c r="F55" i="5"/>
  <c r="D55" i="5"/>
  <c r="B55" i="5"/>
  <c r="M63" i="5"/>
  <c r="G63" i="5"/>
  <c r="F63" i="5"/>
  <c r="D63" i="5"/>
  <c r="B63" i="5"/>
  <c r="M71" i="5"/>
  <c r="G71" i="5"/>
  <c r="F71" i="5"/>
  <c r="D71" i="5"/>
  <c r="B71" i="5"/>
  <c r="M79" i="5"/>
  <c r="G79" i="5"/>
  <c r="F79" i="5"/>
  <c r="D79" i="5"/>
  <c r="B79" i="5"/>
  <c r="M87" i="5"/>
  <c r="G87" i="5"/>
  <c r="F87" i="5"/>
  <c r="D87" i="5"/>
  <c r="B87" i="5"/>
  <c r="M95" i="5"/>
  <c r="G95" i="5"/>
  <c r="F95" i="5"/>
  <c r="D95" i="5"/>
  <c r="B95" i="5"/>
  <c r="M103" i="5"/>
  <c r="G103" i="5"/>
  <c r="F103" i="5"/>
  <c r="D103" i="5"/>
  <c r="B103" i="5"/>
  <c r="M111" i="5"/>
  <c r="G111" i="5"/>
  <c r="F111" i="5"/>
  <c r="D111" i="5"/>
  <c r="B111" i="5"/>
  <c r="M119" i="5"/>
  <c r="G119" i="5"/>
  <c r="F119" i="5"/>
  <c r="D119" i="5"/>
  <c r="B119" i="5"/>
  <c r="M173" i="5"/>
  <c r="G173" i="5"/>
  <c r="F173" i="5"/>
  <c r="D173" i="5"/>
  <c r="B173" i="5"/>
  <c r="M202" i="5"/>
  <c r="G202" i="5"/>
  <c r="F202" i="5"/>
  <c r="D202" i="5"/>
  <c r="B202" i="5"/>
  <c r="C11" i="4"/>
  <c r="B11" i="4"/>
  <c r="D11" i="4"/>
  <c r="F100" i="4"/>
  <c r="C100" i="4"/>
  <c r="E100" i="4"/>
  <c r="B100" i="4"/>
  <c r="D100" i="4"/>
  <c r="C108" i="4"/>
  <c r="E108" i="4"/>
  <c r="B108" i="4"/>
  <c r="F108" i="4"/>
  <c r="D108" i="4"/>
  <c r="C116" i="4"/>
  <c r="E116" i="4"/>
  <c r="B116" i="4"/>
  <c r="D116" i="4"/>
  <c r="F116" i="4"/>
  <c r="C124" i="4"/>
  <c r="E124" i="4"/>
  <c r="B124" i="4"/>
  <c r="F124" i="4"/>
  <c r="D124" i="4"/>
  <c r="C132" i="4"/>
  <c r="E132" i="4"/>
  <c r="B132" i="4"/>
  <c r="D132" i="4"/>
  <c r="F132" i="4"/>
  <c r="C140" i="4"/>
  <c r="E140" i="4"/>
  <c r="B140" i="4"/>
  <c r="F140" i="4"/>
  <c r="D140" i="4"/>
  <c r="C148" i="4"/>
  <c r="E148" i="4"/>
  <c r="D148" i="4"/>
  <c r="B148" i="4"/>
  <c r="F148" i="4"/>
  <c r="C156" i="4"/>
  <c r="E156" i="4"/>
  <c r="B156" i="4"/>
  <c r="F156" i="4"/>
  <c r="D156" i="4"/>
  <c r="C164" i="4"/>
  <c r="E164" i="4"/>
  <c r="B164" i="4"/>
  <c r="D164" i="4"/>
  <c r="F164" i="4"/>
  <c r="C172" i="4"/>
  <c r="E172" i="4"/>
  <c r="F172" i="4"/>
  <c r="D172" i="4"/>
  <c r="B172" i="4"/>
  <c r="B56" i="5"/>
  <c r="M56" i="5"/>
  <c r="G56" i="5"/>
  <c r="F56" i="5"/>
  <c r="D56" i="5"/>
  <c r="B64" i="5"/>
  <c r="M64" i="5"/>
  <c r="G64" i="5"/>
  <c r="F64" i="5"/>
  <c r="D64" i="5"/>
  <c r="B72" i="5"/>
  <c r="M72" i="5"/>
  <c r="G72" i="5"/>
  <c r="F72" i="5"/>
  <c r="D72" i="5"/>
  <c r="B80" i="5"/>
  <c r="M80" i="5"/>
  <c r="G80" i="5"/>
  <c r="F80" i="5"/>
  <c r="D80" i="5"/>
  <c r="B88" i="5"/>
  <c r="M88" i="5"/>
  <c r="G88" i="5"/>
  <c r="F88" i="5"/>
  <c r="D88" i="5"/>
  <c r="B96" i="5"/>
  <c r="G96" i="5"/>
  <c r="F96" i="5"/>
  <c r="D96" i="5"/>
  <c r="M96" i="5"/>
  <c r="G104" i="5"/>
  <c r="F104" i="5"/>
  <c r="B104" i="5"/>
  <c r="M104" i="5"/>
  <c r="D104" i="5"/>
  <c r="G112" i="5"/>
  <c r="F112" i="5"/>
  <c r="B112" i="5"/>
  <c r="M112" i="5"/>
  <c r="D112" i="5"/>
  <c r="G166" i="5"/>
  <c r="F166" i="5"/>
  <c r="M166" i="5"/>
  <c r="D166" i="5"/>
  <c r="B166" i="5"/>
  <c r="G174" i="5"/>
  <c r="F174" i="5"/>
  <c r="D174" i="5"/>
  <c r="B174" i="5"/>
  <c r="M174" i="5"/>
  <c r="G203" i="5"/>
  <c r="F203" i="5"/>
  <c r="B203" i="5"/>
  <c r="D203" i="5"/>
  <c r="M203" i="5"/>
  <c r="D99" i="4"/>
  <c r="E99" i="4" s="1"/>
  <c r="B99" i="4"/>
  <c r="C99" i="4"/>
  <c r="E42" i="3"/>
  <c r="E43" i="3" s="1"/>
  <c r="E44" i="3" s="1"/>
  <c r="E45" i="3" s="1"/>
  <c r="E46" i="3" s="1"/>
  <c r="E47" i="3" s="1"/>
  <c r="E48" i="3" s="1"/>
  <c r="E49" i="3" s="1"/>
  <c r="E50" i="3" s="1"/>
  <c r="B42" i="3"/>
  <c r="C5" i="3"/>
  <c r="H7" i="2" l="1"/>
  <c r="J7" i="2" s="1"/>
  <c r="H8" i="2"/>
  <c r="L8" i="2" s="1"/>
  <c r="K8" i="2" a="1"/>
  <c r="K8" i="2" s="1"/>
  <c r="M16" i="2"/>
  <c r="M9" i="2"/>
  <c r="N9" i="2"/>
  <c r="L11" i="2"/>
  <c r="O11" i="2"/>
  <c r="L17" i="2"/>
  <c r="D17" i="5" s="1"/>
  <c r="L18" i="2"/>
  <c r="L16" i="2"/>
  <c r="D16" i="5" s="1"/>
  <c r="O12" i="2"/>
  <c r="F181" i="5"/>
  <c r="O13" i="2"/>
  <c r="M13" i="2"/>
  <c r="M12" i="2"/>
  <c r="D9" i="5"/>
  <c r="J16" i="2"/>
  <c r="M11" i="2"/>
  <c r="J11" i="2"/>
  <c r="J12" i="2"/>
  <c r="M181" i="2"/>
  <c r="O9" i="2"/>
  <c r="O16" i="2"/>
  <c r="B43" i="3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K18" i="2" a="1"/>
  <c r="K18" i="2" s="1"/>
  <c r="K14" i="2" a="1"/>
  <c r="K14" i="2" s="1"/>
  <c r="K20" i="2" a="1"/>
  <c r="K20" i="2" s="1"/>
  <c r="M10" i="2"/>
  <c r="O10" i="2"/>
  <c r="I4" i="2"/>
  <c r="J8" i="2"/>
  <c r="K7" i="2" a="1"/>
  <c r="K7" i="2" s="1"/>
  <c r="D19" i="5"/>
  <c r="D20" i="5"/>
  <c r="E16" i="4"/>
  <c r="F206" i="5"/>
  <c r="D12" i="5"/>
  <c r="E7" i="4"/>
  <c r="F7" i="4" s="1"/>
  <c r="G7" i="5" s="1"/>
  <c r="L7" i="5" s="1"/>
  <c r="E14" i="4"/>
  <c r="F14" i="4" s="1"/>
  <c r="G14" i="5" s="1"/>
  <c r="E15" i="4"/>
  <c r="F15" i="4" s="1"/>
  <c r="G15" i="5" s="1"/>
  <c r="E13" i="4"/>
  <c r="F13" i="4" s="1"/>
  <c r="G13" i="5" s="1"/>
  <c r="E8" i="4"/>
  <c r="F8" i="4" s="1"/>
  <c r="G8" i="5" s="1"/>
  <c r="L8" i="5" s="1"/>
  <c r="E11" i="4"/>
  <c r="F11" i="4" s="1"/>
  <c r="G11" i="5" s="1"/>
  <c r="E9" i="4"/>
  <c r="F9" i="4" s="1"/>
  <c r="G9" i="5" s="1"/>
  <c r="D14" i="5"/>
  <c r="E12" i="4"/>
  <c r="F12" i="4" s="1"/>
  <c r="G12" i="5" s="1"/>
  <c r="E10" i="4"/>
  <c r="F10" i="4" s="1"/>
  <c r="G10" i="5" s="1"/>
  <c r="D15" i="5"/>
  <c r="F16" i="4"/>
  <c r="G16" i="5" s="1"/>
  <c r="F99" i="4"/>
  <c r="G52" i="5" s="1"/>
  <c r="D52" i="5"/>
  <c r="F52" i="5"/>
  <c r="E51" i="3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M8" i="2" l="1"/>
  <c r="B8" i="5" s="1"/>
  <c r="L7" i="2"/>
  <c r="D7" i="5" s="1"/>
  <c r="J7" i="5" s="1"/>
  <c r="M20" i="2"/>
  <c r="B20" i="5" s="1"/>
  <c r="M14" i="2"/>
  <c r="M7" i="2"/>
  <c r="M18" i="2"/>
  <c r="C17" i="5"/>
  <c r="C14" i="5"/>
  <c r="C16" i="5"/>
  <c r="C9" i="5"/>
  <c r="C12" i="5"/>
  <c r="C20" i="5"/>
  <c r="C15" i="5"/>
  <c r="C19" i="5"/>
  <c r="D181" i="5"/>
  <c r="M181" i="5" s="1"/>
  <c r="B181" i="5"/>
  <c r="K17" i="2" a="1"/>
  <c r="K17" i="2" s="1"/>
  <c r="K19" i="2" a="1"/>
  <c r="K19" i="2" s="1"/>
  <c r="K15" i="2" a="1"/>
  <c r="K15" i="2" s="1"/>
  <c r="B18" i="5"/>
  <c r="D18" i="5"/>
  <c r="B206" i="5"/>
  <c r="D206" i="5"/>
  <c r="M206" i="5" s="1"/>
  <c r="B12" i="5"/>
  <c r="B16" i="5"/>
  <c r="B9" i="5"/>
  <c r="D13" i="5"/>
  <c r="B13" i="5"/>
  <c r="D10" i="5"/>
  <c r="B10" i="5"/>
  <c r="D8" i="5"/>
  <c r="J8" i="5" s="1"/>
  <c r="D11" i="5"/>
  <c r="B11" i="5"/>
  <c r="M52" i="5"/>
  <c r="B52" i="5"/>
  <c r="M15" i="2" l="1"/>
  <c r="M17" i="2"/>
  <c r="M19" i="2"/>
  <c r="B19" i="5" s="1"/>
  <c r="C10" i="5"/>
  <c r="C13" i="5"/>
  <c r="C7" i="5"/>
  <c r="C11" i="5"/>
  <c r="C18" i="5"/>
  <c r="C8" i="5"/>
  <c r="B15" i="5"/>
  <c r="B7" i="5"/>
  <c r="B14" i="5"/>
  <c r="B17" i="5"/>
  <c r="F12" i="5"/>
  <c r="F11" i="5"/>
  <c r="E11" i="5" s="1"/>
  <c r="N8" i="2" l="1"/>
  <c r="N7" i="2"/>
  <c r="N17" i="2"/>
  <c r="N15" i="2"/>
  <c r="N18" i="2"/>
  <c r="N20" i="2"/>
  <c r="N19" i="2"/>
  <c r="N14" i="2"/>
  <c r="E12" i="5"/>
  <c r="H12" i="5"/>
  <c r="M12" i="5" s="1"/>
  <c r="H11" i="5"/>
  <c r="M11" i="5" s="1"/>
  <c r="O15" i="2"/>
  <c r="O17" i="2"/>
  <c r="M4" i="2"/>
  <c r="N4" i="2" s="1"/>
  <c r="O4" i="2" s="1"/>
  <c r="F16" i="5"/>
  <c r="F10" i="5"/>
  <c r="F9" i="5"/>
  <c r="F13" i="5"/>
  <c r="O7" i="2" l="1"/>
  <c r="F7" i="5" s="1"/>
  <c r="K7" i="5" s="1"/>
  <c r="P7" i="2"/>
  <c r="O8" i="2"/>
  <c r="F8" i="5" s="1"/>
  <c r="K8" i="5" s="1"/>
  <c r="P8" i="2"/>
  <c r="O14" i="2"/>
  <c r="O20" i="2"/>
  <c r="O19" i="2"/>
  <c r="F19" i="5" s="1"/>
  <c r="O18" i="2"/>
  <c r="F18" i="5" s="1"/>
  <c r="E9" i="5"/>
  <c r="H9" i="5"/>
  <c r="M9" i="5" s="1"/>
  <c r="E10" i="5"/>
  <c r="H10" i="5"/>
  <c r="M10" i="5" s="1"/>
  <c r="E16" i="5"/>
  <c r="H16" i="5"/>
  <c r="M16" i="5" s="1"/>
  <c r="E8" i="5"/>
  <c r="H8" i="5"/>
  <c r="M8" i="5" s="1"/>
  <c r="E13" i="5"/>
  <c r="H13" i="5"/>
  <c r="M13" i="5" s="1"/>
  <c r="F20" i="5"/>
  <c r="F15" i="5"/>
  <c r="F14" i="5"/>
  <c r="F17" i="5"/>
  <c r="H7" i="5" l="1"/>
  <c r="M7" i="5" s="1"/>
  <c r="E7" i="5"/>
  <c r="E14" i="5"/>
  <c r="H14" i="5"/>
  <c r="M14" i="5" s="1"/>
  <c r="E17" i="5"/>
  <c r="H17" i="5"/>
  <c r="M17" i="5" s="1"/>
  <c r="E15" i="5"/>
  <c r="H15" i="5"/>
  <c r="M15" i="5" s="1"/>
  <c r="E18" i="5"/>
  <c r="H18" i="5"/>
  <c r="M18" i="5" s="1"/>
  <c r="E20" i="5"/>
  <c r="H20" i="5"/>
  <c r="M20" i="5" s="1"/>
  <c r="E19" i="5"/>
  <c r="H19" i="5"/>
  <c r="M1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<sst xmlns="http://schemas.openxmlformats.org/spreadsheetml/2006/main" count="278" uniqueCount="173">
  <si>
    <t>Doel:</t>
  </si>
  <si>
    <t>Met behulp van de rekentool is het mogelijk om informatie te krijgen over de basisregeling, excedentregeling  en ANW-regeling van Pensioenfonds Metaal en Techniek (PMT).</t>
  </si>
  <si>
    <t>Algemene informatie:</t>
  </si>
  <si>
    <t>De rekentool bevat vijf werkbladen: "Invoer werknemers", "Overzicht premies", "Pensioenpremie detail", "ANW premie detail" en "parameters". In het tabblad "Invoer werknemers" geeft u de informatie van uw werknemers en gekozen producten op.</t>
  </si>
  <si>
    <t>Disclaimer:</t>
  </si>
  <si>
    <t>Aan de in dit document berekende waardes en rekenformules kunt u geen rechten ontlenen. Wij zijn niet aansprakelijk voor de werking van de berekeningen en/of de uitkomsten daarvan. De waardes in de pensioenregeling van Pensioenfonds Metaal en Techniek (PMT) zijn altijd leidend. </t>
  </si>
  <si>
    <t>Tabblad "Invoer werknemers"</t>
  </si>
  <si>
    <t>In het tabblad "Invoer werknemers" geeft u de informatie van uw werknemers en gekozen producten op.</t>
  </si>
  <si>
    <t>Werkgeversnummer</t>
  </si>
  <si>
    <t>Cel</t>
  </si>
  <si>
    <t>B3</t>
  </si>
  <si>
    <t>Vul hier uw werkgeversnummer in.</t>
  </si>
  <si>
    <t>Excedentregeling</t>
  </si>
  <si>
    <t>E3</t>
  </si>
  <si>
    <t>In deze cel selecteert u of u wel of niet deelneemt aan de Excedent-regeling:  
- Selecteer "geen"' als u niet deelneemt aan de Excedent-regeling
- Selecteer "laag" als u gekozen heeft voor de Excedent met een laag opbouwpercentage
- Selecteer "Hoog" als u gekozen heeft voor de Excedent met een hoog opbouwpercentage</t>
  </si>
  <si>
    <t>Naam</t>
  </si>
  <si>
    <t>Kolom</t>
  </si>
  <si>
    <t>A</t>
  </si>
  <si>
    <t>Vul hier de naam van de medewerker(s) in.</t>
  </si>
  <si>
    <t>Geboortedatum</t>
  </si>
  <si>
    <t>B</t>
  </si>
  <si>
    <t>Vul hier de geboortedatum van uw werknemers(s) in.</t>
  </si>
  <si>
    <t>Startdatum</t>
  </si>
  <si>
    <t>C</t>
  </si>
  <si>
    <t>Einddatum</t>
  </si>
  <si>
    <t>D</t>
  </si>
  <si>
    <t>Deeltijdfactor</t>
  </si>
  <si>
    <t>E</t>
  </si>
  <si>
    <t>Salarisperiode</t>
  </si>
  <si>
    <t>F</t>
  </si>
  <si>
    <t>Selecteer "maand" of "vier weken".</t>
  </si>
  <si>
    <t>Voltijd pensioengevend bruto jaarsalaris met vakantietoeslag</t>
  </si>
  <si>
    <t>G</t>
  </si>
  <si>
    <t>H</t>
  </si>
  <si>
    <t>Excedentkeuze</t>
  </si>
  <si>
    <t>I</t>
  </si>
  <si>
    <t>Individuele afwijking excedent keuze</t>
  </si>
  <si>
    <t>J</t>
  </si>
  <si>
    <t>In deze kolom kunt u aangeven dat de werknemer gekozen heeft om niet deel te nemen aan de Excedentregeling.</t>
  </si>
  <si>
    <t>Verzekerd ANW bedrag</t>
  </si>
  <si>
    <t>In deze kolom kunt aangeven dat uw werknemer deelneemt aan de ANW-regeling en voor welk verzekerd bedrag.</t>
  </si>
  <si>
    <t>Voer alle medewerkers op in de tabel</t>
  </si>
  <si>
    <t>naam</t>
  </si>
  <si>
    <t>geboortedatum</t>
  </si>
  <si>
    <t>startdatum</t>
  </si>
  <si>
    <t>einddatum</t>
  </si>
  <si>
    <t>deeltijdfactor</t>
  </si>
  <si>
    <t>salaris periode</t>
  </si>
  <si>
    <t>voltijd pensioengevend bruto jaarsalaris met vakantietoeslag</t>
  </si>
  <si>
    <t>excedent keuze</t>
  </si>
  <si>
    <t>individuele afwijking excedent keuze</t>
  </si>
  <si>
    <t>verzekerd ANW bedrag</t>
  </si>
  <si>
    <t/>
  </si>
  <si>
    <t>pensioenpremie</t>
  </si>
  <si>
    <t>ANW premie</t>
  </si>
  <si>
    <t>Totale pensioen premie nota 
(basis + excedent)</t>
  </si>
  <si>
    <t>Werkgever deel 
basis</t>
  </si>
  <si>
    <t>Werknemer deel 
basis</t>
  </si>
  <si>
    <t>Werkgever deel excedent</t>
  </si>
  <si>
    <t>Werknemer deel excedent</t>
  </si>
  <si>
    <t>Totale anw premie nota</t>
  </si>
  <si>
    <t>Totale premie inhouding dienstverbandperiode werknemer</t>
  </si>
  <si>
    <t>Salaris periode</t>
  </si>
  <si>
    <t>Pensioenpremie inhouding per 
salaris periode werknemer</t>
  </si>
  <si>
    <t>Pensioenpremie excedent inhouding per 
salaris periode werknemer</t>
  </si>
  <si>
    <t>Anw premie per 
salaris periode werknemer</t>
  </si>
  <si>
    <t>Totale inhouding per 
salaris periode werknemer</t>
  </si>
  <si>
    <t>Totaal excedent pensioenpremie</t>
  </si>
  <si>
    <t>gemiddelde premie percentage</t>
  </si>
  <si>
    <t>gemiddelde premie percentage werknemerdeel</t>
  </si>
  <si>
    <t>Totaal excedent bedrag</t>
  </si>
  <si>
    <t>aantal dagen in dienst</t>
  </si>
  <si>
    <t>Totaal voltijd pensioengevend bruto jaarsalaris</t>
  </si>
  <si>
    <t>pensioengevend deel tot grensbedrag</t>
  </si>
  <si>
    <t>excedent bedrag</t>
  </si>
  <si>
    <t>pensioengevend deel tot grensbedrag obv 
deeltijdfactor</t>
  </si>
  <si>
    <t>excedent bedrag obv deeltijdfactor</t>
  </si>
  <si>
    <t>premie percentage tot grensbedrag</t>
  </si>
  <si>
    <t>premie percentage boven grensbedrag</t>
  </si>
  <si>
    <t>pensioen premie 
basis obv 
deeltijdfactor</t>
  </si>
  <si>
    <t>pensioen premie excedent obv deeltijdfactor</t>
  </si>
  <si>
    <t xml:space="preserve"> premie percentage boven grensbedrag gemiddelde</t>
  </si>
  <si>
    <t>pensioen premie excedent gemiddeld</t>
  </si>
  <si>
    <t>Toelichting premie</t>
  </si>
  <si>
    <t>Geboortejaar</t>
  </si>
  <si>
    <t>ANW premie
per maand</t>
  </si>
  <si>
    <t>ANW premie
per periode in dienst</t>
  </si>
  <si>
    <t>Parameters</t>
  </si>
  <si>
    <t>periodes</t>
  </si>
  <si>
    <t>dagen</t>
  </si>
  <si>
    <t>Versie</t>
  </si>
  <si>
    <t>maand</t>
  </si>
  <si>
    <t>vier weken</t>
  </si>
  <si>
    <t>Pensioen premie parameters</t>
  </si>
  <si>
    <t>jaar</t>
  </si>
  <si>
    <t>leeftijd</t>
  </si>
  <si>
    <t>datum</t>
  </si>
  <si>
    <t>franchise</t>
  </si>
  <si>
    <t>pensioengevend deel 1</t>
  </si>
  <si>
    <t>pensioengevend deel 2</t>
  </si>
  <si>
    <t>maximaal pensioengevend salaris</t>
  </si>
  <si>
    <t>premie %</t>
  </si>
  <si>
    <t>maximale werknemers deel 1</t>
  </si>
  <si>
    <t>maximale werknemers deel 2</t>
  </si>
  <si>
    <t>aantal dagen per jaar</t>
  </si>
  <si>
    <t>aantal dagen per maand</t>
  </si>
  <si>
    <t>vakantiegeld%</t>
  </si>
  <si>
    <t>begindatum</t>
  </si>
  <si>
    <t>keuze excedent</t>
  </si>
  <si>
    <t>laag</t>
  </si>
  <si>
    <t>geen</t>
  </si>
  <si>
    <t>hoog</t>
  </si>
  <si>
    <t>&gt;= 70 jaar</t>
  </si>
  <si>
    <t>69 jaar</t>
  </si>
  <si>
    <t>68 jaar</t>
  </si>
  <si>
    <t>67 jaar</t>
  </si>
  <si>
    <t>66 jaar</t>
  </si>
  <si>
    <t>65 jaar</t>
  </si>
  <si>
    <t>64 jaar</t>
  </si>
  <si>
    <t>63 jaar</t>
  </si>
  <si>
    <t>62 jaar</t>
  </si>
  <si>
    <t>61 jaar</t>
  </si>
  <si>
    <t>60 jaar</t>
  </si>
  <si>
    <t>59 jaar</t>
  </si>
  <si>
    <t>58 jaar</t>
  </si>
  <si>
    <t>57 jaar</t>
  </si>
  <si>
    <t>56 jaar</t>
  </si>
  <si>
    <t>55 jaar</t>
  </si>
  <si>
    <t>54 jaar</t>
  </si>
  <si>
    <t>53 jaar</t>
  </si>
  <si>
    <t>52 jaar</t>
  </si>
  <si>
    <t>51 jaar</t>
  </si>
  <si>
    <t>50 jaar</t>
  </si>
  <si>
    <t>49 jaar</t>
  </si>
  <si>
    <t>48 jaar</t>
  </si>
  <si>
    <t>47 jaar</t>
  </si>
  <si>
    <t>46 jaar</t>
  </si>
  <si>
    <t>45 jaar</t>
  </si>
  <si>
    <t>44 jaar</t>
  </si>
  <si>
    <t>43 jaar</t>
  </si>
  <si>
    <t>42 jaar</t>
  </si>
  <si>
    <t>41 jaar</t>
  </si>
  <si>
    <t>40 jaar</t>
  </si>
  <si>
    <t>39 jaar</t>
  </si>
  <si>
    <t>38 jaar</t>
  </si>
  <si>
    <t>37 jaar</t>
  </si>
  <si>
    <t>36 jaar</t>
  </si>
  <si>
    <t>35 jaar</t>
  </si>
  <si>
    <t>34 jaar</t>
  </si>
  <si>
    <t>33 jaar</t>
  </si>
  <si>
    <t>32 jaar</t>
  </si>
  <si>
    <t>31 jaar</t>
  </si>
  <si>
    <t>30 jaar</t>
  </si>
  <si>
    <t>29 jaar</t>
  </si>
  <si>
    <t>28 jaar</t>
  </si>
  <si>
    <t>27 jaar</t>
  </si>
  <si>
    <t>26 jaar</t>
  </si>
  <si>
    <t>25 jaar</t>
  </si>
  <si>
    <t>24 jaar</t>
  </si>
  <si>
    <t>23 jaar</t>
  </si>
  <si>
    <t>22 jaar</t>
  </si>
  <si>
    <t>21 jaar</t>
  </si>
  <si>
    <t>20 jaar</t>
  </si>
  <si>
    <t>19 jaar</t>
  </si>
  <si>
    <t>18 jaar</t>
  </si>
  <si>
    <t>roger</t>
  </si>
  <si>
    <t>luc</t>
  </si>
  <si>
    <t>Vul hier het voltijd pensioengevend bruto jaarsalaris inclusief vakantietoeslag van uw werknemer(s) in.</t>
  </si>
  <si>
    <t>Vul hier de deeltijdfactor in, maximaal 1,00.</t>
  </si>
  <si>
    <t>leeftijd  
einde jaar</t>
  </si>
  <si>
    <t>ANW maandpremies 2026 met 0% risicomarge</t>
  </si>
  <si>
    <t>salarisgrens</t>
  </si>
  <si>
    <t>Deze kolom wordt automatisch gevuld als u in de invoercel "Excedentregeling" (E3) aangeeft of u  geen, hoog of laag excedentregeling heeft.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</si>
</sst>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0000000"/>
    <numFmt numFmtId="166" formatCode="_ &quot;€&quot;\ * #,##0.00_ ;_ &quot;€&quot;\ * \-#,##0.00_ ;_ * &quot;&quot;??_ ;_ @_ "/>
    <numFmt numFmtId="167" formatCode="&quot;€&quot;\ #,##0.00"/>
    <numFmt numFmtId="168" formatCode="_ &quot;€&quot;\ * #,##0.0000000_ ;_ &quot;€&quot;\ * \-#,##0.0000000_ ;_ * &quot;&quot;??_ ;_ @_ "/>
  </numFmts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b/>
      <sz val="16"/>
      <color theme="1"/>
      <name val="Calibri"/>
      <family val="2"/>
    </font>
    <font>
      <sz val="8"/>
      <name val="Aptos Narrow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4" fontId="4" fillId="0" borderId="1" xfId="0" applyNumberFormat="1" applyFont="1" applyBorder="1"/>
    <xf numFmtId="0" fontId="2" fillId="0" borderId="0" xfId="0" applyFont="1"/>
    <xf numFmtId="0" fontId="7" fillId="0" borderId="1" xfId="0" applyFont="1" applyBorder="1"/>
    <xf numFmtId="0" fontId="8" fillId="3" borderId="1" xfId="0" applyFont="1" applyFill="1" applyBorder="1" applyAlignment="1">
      <alignment horizontal="right"/>
    </xf>
    <xf numFmtId="0" fontId="8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1" applyNumberFormat="1" applyFont="1" applyFill="1" applyBorder="1"/>
    <xf numFmtId="14" fontId="8" fillId="3" borderId="1" xfId="1" applyNumberFormat="1" applyFont="1" applyFill="1" applyBorder="1"/>
    <xf numFmtId="10" fontId="8" fillId="3" borderId="1" xfId="3" applyNumberFormat="1" applyFont="1" applyFill="1" applyBorder="1"/>
    <xf numFmtId="43" fontId="8" fillId="3" borderId="1" xfId="1" applyFont="1" applyFill="1" applyBorder="1" applyAlignment="1">
      <alignment horizontal="right"/>
    </xf>
    <xf numFmtId="0" fontId="8" fillId="3" borderId="1" xfId="1" applyNumberFormat="1" applyFont="1" applyFill="1" applyBorder="1" applyAlignment="1">
      <alignment horizontal="right"/>
    </xf>
    <xf numFmtId="10" fontId="8" fillId="3" borderId="1" xfId="3" applyNumberFormat="1" applyFont="1" applyFill="1" applyBorder="1" applyAlignment="1">
      <alignment horizontal="right"/>
    </xf>
    <xf numFmtId="43" fontId="7" fillId="0" borderId="1" xfId="1" applyFont="1" applyBorder="1"/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 vertical="center"/>
    </xf>
    <xf numFmtId="10" fontId="4" fillId="0" borderId="0" xfId="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164" fontId="8" fillId="3" borderId="1" xfId="1" quotePrefix="1" applyNumberFormat="1" applyFont="1" applyFill="1" applyBorder="1"/>
    <xf numFmtId="16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14" fontId="4" fillId="0" borderId="0" xfId="0" applyNumberFormat="1" applyFont="1" applyAlignment="1" applyProtection="1">
      <alignment horizontal="center" vertical="center"/>
      <protection locked="0"/>
    </xf>
    <xf numFmtId="165" fontId="4" fillId="0" borderId="0" xfId="0" applyNumberFormat="1" applyFont="1" applyAlignment="1" applyProtection="1">
      <alignment horizontal="center" vertical="center" wrapText="1"/>
      <protection locked="0"/>
    </xf>
    <xf numFmtId="167" fontId="4" fillId="0" borderId="0" xfId="0" applyNumberFormat="1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 wrapText="1"/>
    </xf>
    <xf numFmtId="10" fontId="3" fillId="0" borderId="0" xfId="0" applyNumberFormat="1" applyFont="1"/>
    <xf numFmtId="168" fontId="3" fillId="0" borderId="0" xfId="0" applyNumberFormat="1" applyFont="1"/>
    <xf numFmtId="166" fontId="3" fillId="0" borderId="0" xfId="0" applyNumberFormat="1" applyFont="1"/>
    <xf numFmtId="0" fontId="3" fillId="0" borderId="0" xfId="0" quotePrefix="1" applyFont="1"/>
    <xf numFmtId="10" fontId="4" fillId="0" borderId="0" xfId="3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9" fillId="0" borderId="0" xfId="0" applyFont="1"/>
    <xf numFmtId="167" fontId="4" fillId="0" borderId="0" xfId="2" applyNumberFormat="1" applyFont="1" applyAlignment="1" applyProtection="1">
      <alignment horizontal="right" vertical="center" wrapText="1"/>
      <protection locked="0"/>
    </xf>
    <xf numFmtId="0" fontId="13" fillId="4" borderId="8" xfId="0" applyFont="1" applyFill="1" applyBorder="1" applyAlignment="1">
      <alignment horizontal="center" vertical="top" wrapText="1"/>
    </xf>
    <xf numFmtId="0" fontId="4" fillId="5" borderId="7" xfId="2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Border="1" applyAlignment="1" applyProtection="1">
      <alignment horizontal="center" vertical="center" wrapText="1"/>
    </xf>
    <xf numFmtId="0" fontId="4" fillId="0" borderId="6" xfId="2" applyNumberFormat="1" applyFont="1" applyBorder="1" applyAlignment="1" applyProtection="1">
      <alignment horizontal="center" vertical="center" wrapText="1"/>
    </xf>
    <xf numFmtId="0" fontId="4" fillId="5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Border="1" applyAlignment="1" applyProtection="1">
      <alignment horizontal="center" vertical="center" wrapText="1"/>
      <protection locked="0"/>
    </xf>
    <xf numFmtId="10" fontId="2" fillId="0" borderId="0" xfId="3" applyNumberFormat="1" applyFont="1" applyAlignment="1">
      <alignment horizontal="center" vertical="center" wrapText="1"/>
    </xf>
    <xf numFmtId="1" fontId="3" fillId="2" borderId="9" xfId="0" applyNumberFormat="1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167" fontId="8" fillId="3" borderId="1" xfId="2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10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167" fontId="3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7" fontId="4" fillId="0" borderId="0" xfId="2" applyNumberFormat="1" applyFont="1" applyBorder="1" applyAlignment="1">
      <alignment horizontal="right" vertical="center" wrapText="1"/>
    </xf>
    <xf numFmtId="167" fontId="2" fillId="0" borderId="0" xfId="0" quotePrefix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top" wrapText="1"/>
    </xf>
    <xf numFmtId="2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5" borderId="7" xfId="2" applyNumberFormat="1" applyFont="1" applyFill="1" applyBorder="1" applyAlignment="1">
      <alignment horizontal="center" vertical="center" wrapText="1"/>
    </xf>
    <xf numFmtId="0" fontId="14" fillId="0" borderId="6" xfId="2" applyNumberFormat="1" applyFont="1" applyBorder="1" applyAlignment="1">
      <alignment horizontal="center" vertical="center" wrapText="1"/>
    </xf>
    <xf numFmtId="14" fontId="8" fillId="3" borderId="3" xfId="1" applyNumberFormat="1" applyFont="1" applyFill="1" applyBorder="1"/>
    <xf numFmtId="43" fontId="8" fillId="3" borderId="5" xfId="1" applyFont="1" applyFill="1" applyBorder="1"/>
    <xf numFmtId="0" fontId="7" fillId="0" borderId="12" xfId="0" applyFont="1" applyBorder="1" applyAlignment="1">
      <alignment horizontal="center" vertical="center"/>
    </xf>
    <xf numFmtId="43" fontId="8" fillId="3" borderId="11" xfId="1" applyFont="1" applyFill="1" applyBorder="1"/>
    <xf numFmtId="43" fontId="8" fillId="3" borderId="3" xfId="1" applyFont="1" applyFill="1" applyBorder="1"/>
    <xf numFmtId="10" fontId="8" fillId="3" borderId="5" xfId="3" applyNumberFormat="1" applyFont="1" applyFill="1" applyBorder="1"/>
    <xf numFmtId="0" fontId="7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7" formatCode="&quot;€&quot;\ #,##0.00"/>
      <alignment horizontal="righ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00000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</xdr:row>
      <xdr:rowOff>107950</xdr:rowOff>
    </xdr:from>
    <xdr:to>
      <xdr:col>7</xdr:col>
      <xdr:colOff>762000</xdr:colOff>
      <xdr:row>4</xdr:row>
      <xdr:rowOff>184150</xdr:rowOff>
    </xdr:to>
    <xdr:cxnSp macro="">
      <xdr:nvCxnSpPr>
        <xdr:cNvPr id="3" name="Verbindingslijn: gebogen 2">
          <a:extLst>
            <a:ext uri="{FF2B5EF4-FFF2-40B4-BE49-F238E27FC236}">
              <a16:creationId xmlns:a16="http://schemas.microsoft.com/office/drawing/2014/main" id="{E5F02F5C-9403-5581-545D-8313D5B8E15A}"/>
            </a:ext>
          </a:extLst>
        </xdr:cNvPr>
        <xdr:cNvCxnSpPr/>
      </xdr:nvCxnSpPr>
      <xdr:spPr>
        <a:xfrm>
          <a:off x="10426700" y="577850"/>
          <a:ext cx="4279900" cy="476250"/>
        </a:xfrm>
        <a:prstGeom prst="bentConnector3">
          <a:avLst>
            <a:gd name="adj1" fmla="val 100000"/>
          </a:avLst>
        </a:prstGeom>
        <a:ln>
          <a:tailEnd type="triangle" w="lg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95D371-6B82-714A-9E1C-4D095820CC93}" name="invoer_werknemers" displayName="invoer_werknemers" ref="A6:J506" totalsRowShown="0" headerRowDxfId="57" dataDxfId="55" headerRowBorderDxfId="56" tableBorderDxfId="54">
  <tableColumns count="10">
    <tableColumn id="1" xr3:uid="{91581E68-ED54-E14E-BF1D-D9C82277BE1E}" name="naam" dataDxfId="53"/>
    <tableColumn id="2" xr3:uid="{1C8EF9A8-7503-3144-B81A-6BB1EC30CE9C}" name="geboortedatum" dataDxfId="52"/>
    <tableColumn id="3" xr3:uid="{3F0B4D39-FF98-A640-B83F-CA69C31CC9EB}" name="startdatum" dataDxfId="51"/>
    <tableColumn id="4" xr3:uid="{4F5D455D-C3CF-9E4F-9698-BE99CC67800A}" name="einddatum" dataDxfId="50"/>
    <tableColumn id="6" xr3:uid="{37550A33-F006-2840-93FC-14B35F9BA9A2}" name="deeltijdfactor" dataDxfId="49"/>
    <tableColumn id="11" xr3:uid="{568224AA-8560-F941-A257-D139F0254A11}" name="salaris periode" dataDxfId="48"/>
    <tableColumn id="7" xr3:uid="{690E0E87-622F-5142-BE16-DA8A9F8B8E85}" name="voltijd pensioengevend bruto jaarsalaris met vakantietoeslag" dataDxfId="47"/>
    <tableColumn id="9" xr3:uid="{2B9D7E80-4309-4410-9715-5125C1F10BD4}" name="excedent keuze" dataDxfId="46">
      <calculatedColumnFormula>IF(AND(invoer_werknemers[[#This Row],[naam]]&lt;&gt;"",invoer_werknemers[[#This Row],[individuele afwijking excedent keuze]]&lt;&gt;"geen"),excedent_werkgever_keuze,IF(invoer_werknemers[[#This Row],[naam]]&lt;&gt;"",keuze_geen,""))</calculatedColumnFormula>
    </tableColumn>
    <tableColumn id="12" xr3:uid="{EE40D8E6-1399-453E-A559-2385706B30F5}" name="individuele afwijking excedent keuze" dataDxfId="45"/>
    <tableColumn id="10" xr3:uid="{2950E712-D5BA-C64A-A2B0-A99276D013D7}" name="verzekerd ANW bedrag" dataDxfId="4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18B1EC-713B-F548-9981-EFFA4E57F743}" name="Overzichttabel" displayName="Overzichttabel" ref="A6:M506" totalsRowShown="0" headerRowDxfId="43" dataDxfId="41" headerRowBorderDxfId="42">
  <tableColumns count="13">
    <tableColumn id="1" xr3:uid="{A6BB4309-28FD-A945-87E3-E1F416DFC07B}" name="naam" dataDxfId="40">
      <calculatedColumnFormula>IFERROR(IF(invoer_werknemers[[#This Row],[naam]]="","",invoer_werknemers[[#This Row],[naam]]),"")</calculatedColumnFormula>
    </tableColumn>
    <tableColumn id="16" xr3:uid="{BA2FE18B-33F5-0D46-A356-49BC3B2A8BEB}" name="Totale pensioen premie nota _x000a_(basis + excedent)" dataDxfId="39">
      <calculatedColumnFormula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calculatedColumnFormula>
    </tableColumn>
    <tableColumn id="2" xr3:uid="{AFDAF22E-0A9B-4798-8FB7-753A2C139432}" name="Werkgever deel _x000a_basis" dataDxfId="38">
      <calculatedColumnFormula>IF(NOT(Overzichttabel[[#This Row],[naam]]=""),IFERROR(pensioenpremieberekening[[#This Row],[pensioen premie 
basis obv 
deeltijdfactor]]-Overzichttabel[[#This Row],[Werknemer deel 
basis]],0),"")</calculatedColumnFormula>
    </tableColumn>
    <tableColumn id="17" xr3:uid="{EE0B5038-A489-B34B-A36F-11618F34A4AF}" name="Werknemer deel _x000a_basis" dataDxfId="37">
      <calculatedColumnFormula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calculatedColumnFormula>
    </tableColumn>
    <tableColumn id="3" xr3:uid="{2CAD91D8-92C6-4716-BC8A-C9BF4FA4E473}" name="Werkgever deel excedent" dataDxfId="36">
      <calculatedColumnFormula>IF(NOT(Overzichttabel[[#This Row],[naam]]=""),IFERROR('pensioenpremie detail'!M7-'overzicht premies'!F7,0),"")</calculatedColumnFormula>
    </tableColumn>
    <tableColumn id="18" xr3:uid="{4B474D1E-AF02-524F-83E5-12487FD72C51}" name="Werknemer deel excedent" dataDxfId="35">
      <calculatedColumnFormula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calculatedColumnFormula>
    </tableColumn>
    <tableColumn id="19" xr3:uid="{902F1FAA-9DE0-FB49-8B2F-0343109001BF}" name="Totale anw premie nota" dataDxfId="34">
      <calculatedColumnFormula>IF(NOT(Overzichttabel[[#This Row],[naam]]=""),ANWtabel[[#This Row],[ANW premie
per periode in dienst]],"")</calculatedColumnFormula>
    </tableColumn>
    <tableColumn id="20" xr3:uid="{40F3C82C-54C1-A143-9D49-D7F68F080C2D}" name="Totale premie inhouding dienstverbandperiode werknemer" dataDxfId="33">
      <calculatedColumnFormula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calculatedColumnFormula>
    </tableColumn>
    <tableColumn id="21" xr3:uid="{6A2B3DA6-A048-214E-BFE6-190F6CE76FF3}" name="Salaris periode" dataDxfId="32">
      <calculatedColumnFormula>IF(LEN(invoer_werknemers[[#This Row],[salaris periode]])&gt;0,invoer_werknemers[[#This Row],[salaris periode]],"")</calculatedColumnFormula>
    </tableColumn>
    <tableColumn id="6" xr3:uid="{B9A5139D-F31B-44E7-B503-2627C43C0C69}" name="Pensioenpremie inhouding per _x000a_salaris periode werknemer" dataDxfId="31">
      <calculatedColumnFormula>IF(NOT(Overzichttabel[[#This Row],[naam]]=""),IFERROR(ROUND(VLOOKUP(Overzichttabel[[#This Row],[Salaris periode]],tabel_dagen,2,FALSE),2)*Overzichttabel[[#This Row],[Werknemer deel 
basis]]/pensioenpremieberekening[[#This Row],[aantal dagen in dienst]],0),"")</calculatedColumnFormula>
    </tableColumn>
    <tableColumn id="5" xr3:uid="{CC9FBA07-9C98-4E4B-9B1B-F8115F7838E1}" name="Pensioenpremie excedent inhouding per _x000a_salaris periode werknemer" dataDxfId="30">
      <calculatedColumnFormula>IF(NOT(Overzichttabel[[#This Row],[naam]]=""),IFERROR(ROUND(VLOOKUP(Overzichttabel[[#This Row],[Salaris periode]],tabel_dagen,2,FALSE),2)*Overzichttabel[[#This Row],[Werknemer deel excedent]]/pensioenpremieberekening[[#This Row],[aantal dagen in dienst]],0),"")</calculatedColumnFormula>
    </tableColumn>
    <tableColumn id="4" xr3:uid="{6A194C0C-4CDF-44CE-9971-9E4DF752BA61}" name="Anw premie per _x000a_salaris periode werknemer" dataDxfId="29">
      <calculatedColumnFormula>IF(NOT(Overzichttabel[[#This Row],[naam]]=""),IFERROR(ROUND(VLOOKUP(Overzichttabel[[#This Row],[Salaris periode]],tabel_dagen,2,FALSE),2)*Overzichttabel[[#This Row],[Totale anw premie nota]]/pensioenpremieberekening[[#This Row],[aantal dagen in dienst]],0),"")</calculatedColumnFormula>
    </tableColumn>
    <tableColumn id="22" xr3:uid="{FFC43A22-6F9F-F545-8117-D1BD0972F358}" name="Totale inhouding per _x000a_salaris periode werknemer" dataDxfId="28">
      <calculatedColumnFormula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DE9326-68B5-8F42-8C47-251C1DCA49E8}" name="pensioenpremieberekening" displayName="pensioenpremieberekening" ref="A6:P506" totalsRowShown="0" headerRowDxfId="27" dataDxfId="25" headerRowBorderDxfId="26">
  <tableColumns count="16">
    <tableColumn id="1" xr3:uid="{49E923F5-A095-9841-B51F-A1B93091E3C1}" name="naam" dataDxfId="24">
      <calculatedColumnFormula>IFERROR(IF(invoer_werknemers[[#This Row],[naam]]="","",invoer_werknemers[[#This Row],[naam]]),"")</calculatedColumnFormula>
    </tableColumn>
    <tableColumn id="2" xr3:uid="{F4890871-C9EF-5D4E-913C-57A7D49BA872}" name="aantal dagen in dienst" dataDxfId="23">
      <calculatedColumnFormula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calculatedColumnFormula>
    </tableColumn>
    <tableColumn id="3" xr3:uid="{30B9D18A-FC60-B84D-9B71-9CE667FE3404}" name="leeftijd  _x000a_einde jaar" dataDxfId="22">
      <calculatedColumnFormula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calculatedColumnFormula>
    </tableColumn>
    <tableColumn id="10" xr3:uid="{252B69E1-5AD0-9B4A-BBA2-3997E45682C0}" name="Totaal voltijd pensioengevend bruto jaarsalaris" dataDxfId="21">
      <calculatedColumnFormula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calculatedColumnFormula>
    </tableColumn>
    <tableColumn id="8" xr3:uid="{08CA6955-E7C7-453D-A171-93075E125A05}" name="pensioengevend deel tot grensbedrag" dataDxfId="20">
      <calculatedColumnFormula>IF(AND(pensioenpremieberekening[[#This Row],[naam]]&lt;&gt;""),IFERROR(MAX(0, MIN(pensioengevend_deel_een, invoer_werknemers[[#This Row],[voltijd pensioengevend bruto jaarsalaris met vakantietoeslag]]- franchise_bedrag)),0),"")</calculatedColumnFormula>
    </tableColumn>
    <tableColumn id="4" xr3:uid="{3CB75D09-8F74-4C9A-A8C1-DCBE17C43021}" name="excedent bedrag" dataDxfId="19">
      <calculatedColumnFormula>IF(AND(pensioenpremieberekening[[#This Row],[naam]]&lt;&gt;""),IFERROR(MAX(0, MIN(pensioengevend_deel_twee, invoer_werknemers[[#This Row],[voltijd pensioengevend bruto jaarsalaris met vakantietoeslag]] - pensioengevend_deel_een - franchise_bedrag)),0),"")</calculatedColumnFormula>
    </tableColumn>
    <tableColumn id="9" xr3:uid="{10F61649-2BC0-4320-B0D0-2912A0A9915D}" name="deeltijdfactor" dataDxfId="18">
      <calculatedColumnFormula>IF(AND(pensioenpremieberekening[[#This Row],[naam]]&lt;&gt;""),invoer_werknemers[[#This Row],[deeltijdfactor]],"")</calculatedColumnFormula>
    </tableColumn>
    <tableColumn id="5" xr3:uid="{030904C9-827E-F542-BA60-53D758C64D5B}" name="pensioengevend deel tot grensbedrag obv _x000a_deeltijdfactor" dataDxfId="17">
      <calculatedColumnFormula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calculatedColumnFormula>
    </tableColumn>
    <tableColumn id="6" xr3:uid="{71C1FFEB-5EE8-5F46-B032-40A4BEDAFB4A}" name="excedent bedrag obv deeltijdfactor" dataDxfId="16">
      <calculatedColumnFormula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calculatedColumnFormula>
    </tableColumn>
    <tableColumn id="12" xr3:uid="{2D3FEE84-A60B-FA48-8597-1F65616C9D34}" name="premie percentage tot grensbedrag" dataDxfId="15">
      <calculatedColumnFormula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calculatedColumnFormula>
    </tableColumn>
    <tableColumn id="11" xr3:uid="{19096DA5-8F81-B44B-983F-2E4B4CF5A0B8}" name="premie percentage boven grensbedrag" dataDxfId="14">
      <calculatedColumnFormula array="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calculatedColumnFormula>
    </tableColumn>
    <tableColumn id="14" xr3:uid="{682D42EC-0553-E641-8221-8B1DBF3E4472}" name="pensioen premie _x000a_basis obv _x000a_deeltijdfactor" dataDxfId="13">
      <calculatedColumnFormula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calculatedColumnFormula>
    </tableColumn>
    <tableColumn id="15" xr3:uid="{16C23DEF-DC56-1F4C-B436-0DF25BBDA7F9}" name="pensioen premie excedent obv deeltijdfactor" dataDxfId="12">
      <calculatedColumnFormula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calculatedColumnFormula>
    </tableColumn>
    <tableColumn id="7" xr3:uid="{9F036B72-AE19-B443-B0A0-49AA1B43E88F}" name=" premie percentage boven grensbedrag gemiddelde" dataDxfId="11">
      <calculatedColumnFormula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calculatedColumnFormula>
    </tableColumn>
    <tableColumn id="18" xr3:uid="{64CED915-2969-4F62-BCC0-56D9CBE4C85D}" name="pensioen premie excedent gemiddeld" dataDxfId="10">
      <calculatedColumnFormula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calculatedColumnFormula>
    </tableColumn>
    <tableColumn id="13" xr3:uid="{371DC66C-46AC-CC47-A42D-38DC6015A05D}" name="Toelichting premie" dataDxfId="9">
      <calculatedColumnFormula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DFFCF5-2FC1-7045-B7A5-E10C5617E2D1}" name="ANWtabel" displayName="ANWtabel" ref="A6:F506" totalsRowShown="0" headerRowDxfId="8" dataDxfId="6" headerRowBorderDxfId="7">
  <tableColumns count="6">
    <tableColumn id="1" xr3:uid="{C6FF7541-0082-5241-AE28-65851655E861}" name="naam" dataDxfId="5">
      <calculatedColumnFormula>IFERROR(IF(invoer_werknemers[[#This Row],[naam]]="","",invoer_werknemers[[#This Row],[naam]]),"")</calculatedColumnFormula>
    </tableColumn>
    <tableColumn id="2" xr3:uid="{B3B4F93F-3E51-AA4A-A50F-98C86A518458}" name="aantal dagen in dienst" dataDxfId="4">
      <calculatedColumnFormula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calculatedColumnFormula>
    </tableColumn>
    <tableColumn id="14" xr3:uid="{9298E48C-C3C9-7546-BE9A-5599363EACE3}" name="Verzekerd ANW bedrag" dataDxfId="3">
      <calculatedColumnFormula>IF(NOT(ANWtabel[[#This Row],[naam]]=""),IF(invoer_werknemers[[#This Row],[verzekerd ANW bedrag]]&gt;0,VALUE(invoer_werknemers[[#This Row],[verzekerd ANW bedrag]]),""),"")</calculatedColumnFormula>
    </tableColumn>
    <tableColumn id="15" xr3:uid="{EF914B02-A709-634A-B87A-F74B934FD6E9}" name="Geboortejaar" dataDxfId="2">
      <calculatedColumnFormula>IF(NOT(ANWtabel[[#This Row],[naam]]=""),IF(LEN(invoer_werknemers[[#This Row],[geboortedatum]])&gt;0,YEAR(invoer_werknemers[[#This Row],[geboortedatum]]),""),"")</calculatedColumnFormula>
    </tableColumn>
    <tableColumn id="16" xr3:uid="{6A77C007-685A-8844-953E-BA3BD8AD4F02}" name="ANW premie_x000a_per maand" dataDxfId="1">
      <calculatedColumnFormula>IF(NOT(ANWtabel[[#This Row],[naam]]=""),IFERROR(ROUND(INDEX(tabel_anw_premies,MATCH(ANWtabel[[#This Row],[Geboortejaar]],tabel_anw_jaartal,0),MATCH(ANWtabel[[#This Row],[Verzekerd ANW bedrag]],tabel_anw_bedrag,0)),2),0),"")</calculatedColumnFormula>
    </tableColumn>
    <tableColumn id="17" xr3:uid="{CF9F4043-49BA-194C-A620-0DA505C7CC96}" name="ANW premie_x000a_per periode in dienst" dataDxfId="0">
      <calculatedColumnFormula>IF(NOT(ANWtabel[[#This Row],[naam]]=""),IFERROR(ROUND(ANWtabel[[#This Row],[aantal dagen in dienst]]/aantal_dagen_per_maand*ANWtabel[[#This Row],[ANW premie
per maand]],2),0),"")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3727-E871-4AFF-B186-B6AC42BACCD6}">
  <dimension ref="A1:F38"/>
  <sheetViews>
    <sheetView workbookViewId="0">
      <selection sqref="A1:F1"/>
    </sheetView>
  </sheetViews>
  <sheetFormatPr defaultColWidth="9" defaultRowHeight="14.5" x14ac:dyDescent="0.35"/>
  <cols>
    <col min="1" max="1" width="52.1640625" style="60" customWidth="1"/>
    <col min="2" max="2" width="5.58203125" style="60" bestFit="1" customWidth="1"/>
    <col min="3" max="3" width="2.58203125" style="65" bestFit="1" customWidth="1"/>
    <col min="4" max="4" width="2.58203125" style="65" customWidth="1"/>
    <col min="5" max="5" width="114.83203125" style="63" customWidth="1"/>
    <col min="6" max="16384" width="9" style="60"/>
  </cols>
  <sheetData>
    <row r="1" spans="1:6" ht="18.5" x14ac:dyDescent="0.45">
      <c r="A1" s="94" t="str">
        <f>"Invulinstructie tool premieberekeningen" &amp; " " &amp; jaar</f>
        <v>Invulinstructie tool premieberekeningen 2026</v>
      </c>
      <c r="B1" s="94"/>
      <c r="C1" s="94"/>
      <c r="D1" s="94"/>
      <c r="E1" s="94"/>
      <c r="F1" s="94"/>
    </row>
    <row r="2" spans="1:6" x14ac:dyDescent="0.35">
      <c r="A2" s="64"/>
      <c r="B2" s="58"/>
      <c r="C2" s="67"/>
      <c r="D2" s="67"/>
      <c r="E2" s="59"/>
    </row>
    <row r="3" spans="1:6" x14ac:dyDescent="0.35">
      <c r="A3" s="58"/>
      <c r="B3" s="58"/>
      <c r="C3" s="67"/>
      <c r="D3" s="67"/>
      <c r="E3" s="59"/>
    </row>
    <row r="4" spans="1:6" ht="29" x14ac:dyDescent="0.35">
      <c r="A4" s="95" t="s">
        <v>0</v>
      </c>
      <c r="B4" s="95"/>
      <c r="C4" s="95"/>
      <c r="D4" s="95"/>
      <c r="E4" s="59" t="s">
        <v>1</v>
      </c>
    </row>
    <row r="5" spans="1:6" x14ac:dyDescent="0.35">
      <c r="A5" s="64"/>
      <c r="B5" s="58"/>
      <c r="C5" s="67"/>
      <c r="D5" s="67"/>
      <c r="E5" s="59"/>
    </row>
    <row r="6" spans="1:6" ht="29" x14ac:dyDescent="0.35">
      <c r="A6" s="95" t="s">
        <v>2</v>
      </c>
      <c r="B6" s="95"/>
      <c r="C6" s="95"/>
      <c r="D6" s="95"/>
      <c r="E6" s="59" t="s">
        <v>3</v>
      </c>
    </row>
    <row r="7" spans="1:6" x14ac:dyDescent="0.35">
      <c r="A7" s="64"/>
      <c r="B7" s="64"/>
      <c r="C7" s="64"/>
      <c r="D7" s="64"/>
      <c r="E7" s="59"/>
    </row>
    <row r="8" spans="1:6" x14ac:dyDescent="0.35">
      <c r="A8" s="66"/>
      <c r="B8" s="61"/>
      <c r="C8" s="67"/>
      <c r="D8" s="67"/>
      <c r="E8" s="62"/>
    </row>
    <row r="9" spans="1:6" ht="29" x14ac:dyDescent="0.35">
      <c r="A9" s="95" t="s">
        <v>4</v>
      </c>
      <c r="B9" s="95"/>
      <c r="C9" s="95"/>
      <c r="D9" s="95"/>
      <c r="E9" s="62" t="s">
        <v>5</v>
      </c>
    </row>
    <row r="10" spans="1:6" x14ac:dyDescent="0.35">
      <c r="A10" s="61"/>
      <c r="B10" s="61"/>
      <c r="C10" s="67"/>
      <c r="D10" s="67"/>
      <c r="E10" s="62"/>
    </row>
    <row r="12" spans="1:6" x14ac:dyDescent="0.35">
      <c r="A12" s="68" t="s">
        <v>6</v>
      </c>
      <c r="B12" s="69"/>
      <c r="C12" s="70"/>
      <c r="D12" s="70"/>
      <c r="E12" s="71" t="s">
        <v>7</v>
      </c>
    </row>
    <row r="13" spans="1:6" x14ac:dyDescent="0.35">
      <c r="A13" s="75" t="s">
        <v>8</v>
      </c>
      <c r="B13" s="75" t="s">
        <v>9</v>
      </c>
      <c r="C13" s="76" t="s">
        <v>10</v>
      </c>
      <c r="E13" s="63" t="s">
        <v>11</v>
      </c>
    </row>
    <row r="14" spans="1:6" ht="58" x14ac:dyDescent="0.35">
      <c r="A14" s="75" t="s">
        <v>12</v>
      </c>
      <c r="B14" s="75" t="s">
        <v>9</v>
      </c>
      <c r="C14" s="76" t="s">
        <v>13</v>
      </c>
      <c r="E14" s="63" t="s">
        <v>14</v>
      </c>
    </row>
    <row r="15" spans="1:6" x14ac:dyDescent="0.35">
      <c r="A15" s="75" t="s">
        <v>15</v>
      </c>
      <c r="B15" s="75" t="s">
        <v>16</v>
      </c>
      <c r="C15" s="76" t="s">
        <v>17</v>
      </c>
      <c r="E15" s="63" t="s">
        <v>18</v>
      </c>
    </row>
    <row r="16" spans="1:6" x14ac:dyDescent="0.35">
      <c r="A16" s="75" t="s">
        <v>19</v>
      </c>
      <c r="B16" s="75" t="s">
        <v>16</v>
      </c>
      <c r="C16" s="76" t="s">
        <v>20</v>
      </c>
      <c r="E16" s="63" t="s">
        <v>21</v>
      </c>
    </row>
    <row r="17" spans="1:5" x14ac:dyDescent="0.35">
      <c r="A17" s="75" t="s">
        <v>22</v>
      </c>
      <c r="B17" s="75" t="s">
        <v>16</v>
      </c>
      <c r="C17" s="76" t="s">
        <v>23</v>
      </c>
      <c r="E17" s="63" t="str">
        <f>"Vul hier 1-1-" &amp; jaar &amp; " in, of de datum in dienst als uw werknemer gedurende het jaar in dienst is gekomen. "</f>
        <v xml:space="preserve">Vul hier 1-1-2026 in, of de datum in dienst als uw werknemer gedurende het jaar in dienst is gekomen. </v>
      </c>
    </row>
    <row r="18" spans="1:5" x14ac:dyDescent="0.35">
      <c r="A18" s="75" t="s">
        <v>24</v>
      </c>
      <c r="B18" s="75" t="s">
        <v>16</v>
      </c>
      <c r="C18" s="76" t="s">
        <v>25</v>
      </c>
      <c r="E18" s="63" t="str">
        <f>"Vul hier 31-12-" &amp; jaar &amp; " in, of de datum uit dienst als uw werknemer gedurende het jaar uit dienst gaat."</f>
        <v>Vul hier 31-12-2026 in, of de datum uit dienst als uw werknemer gedurende het jaar uit dienst gaat.</v>
      </c>
    </row>
    <row r="19" spans="1:5" x14ac:dyDescent="0.35">
      <c r="A19" s="75" t="s">
        <v>26</v>
      </c>
      <c r="B19" s="75" t="s">
        <v>16</v>
      </c>
      <c r="C19" s="76" t="s">
        <v>27</v>
      </c>
      <c r="E19" s="83" t="s">
        <v>168</v>
      </c>
    </row>
    <row r="20" spans="1:5" x14ac:dyDescent="0.35">
      <c r="A20" s="75" t="s">
        <v>28</v>
      </c>
      <c r="B20" s="75" t="s">
        <v>16</v>
      </c>
      <c r="C20" s="76" t="s">
        <v>29</v>
      </c>
      <c r="E20" s="63" t="s">
        <v>30</v>
      </c>
    </row>
    <row r="21" spans="1:5" x14ac:dyDescent="0.35">
      <c r="A21" s="77" t="s">
        <v>31</v>
      </c>
      <c r="B21" s="75" t="s">
        <v>16</v>
      </c>
      <c r="C21" s="76" t="s">
        <v>32</v>
      </c>
      <c r="E21" s="83" t="s">
        <v>167</v>
      </c>
    </row>
    <row r="22" spans="1:5" x14ac:dyDescent="0.35">
      <c r="A22" s="75" t="s">
        <v>34</v>
      </c>
      <c r="B22" s="75" t="s">
        <v>16</v>
      </c>
      <c r="C22" s="84" t="s">
        <v>33</v>
      </c>
      <c r="E22" s="63" t="s">
        <v>172</v>
      </c>
    </row>
    <row r="23" spans="1:5" x14ac:dyDescent="0.35">
      <c r="A23" s="75" t="s">
        <v>36</v>
      </c>
      <c r="B23" s="75" t="s">
        <v>16</v>
      </c>
      <c r="C23" s="84" t="s">
        <v>35</v>
      </c>
      <c r="E23" s="63" t="s">
        <v>38</v>
      </c>
    </row>
    <row r="24" spans="1:5" x14ac:dyDescent="0.35">
      <c r="A24" s="75" t="s">
        <v>39</v>
      </c>
      <c r="B24" s="75" t="s">
        <v>16</v>
      </c>
      <c r="C24" s="84" t="s">
        <v>37</v>
      </c>
      <c r="E24" s="63" t="s">
        <v>40</v>
      </c>
    </row>
    <row r="27" spans="1:5" x14ac:dyDescent="0.35">
      <c r="A27" s="6"/>
    </row>
    <row r="31" spans="1:5" x14ac:dyDescent="0.35">
      <c r="A31" s="6"/>
    </row>
    <row r="35" spans="1:1" x14ac:dyDescent="0.35">
      <c r="A35" s="6"/>
    </row>
    <row r="38" spans="1:1" x14ac:dyDescent="0.35">
      <c r="A38" s="6"/>
    </row>
  </sheetData>
  <sheetProtection algorithmName="SHA-512" hashValue="LGh81ezBme3NBcOC1Qj9Yvq8fjRirQoNvzx2/Ab3aTuFPlPpX7s2Cr/T2PT3hgXeT34EaDcaig5UCqH1w0iKYg==" saltValue="WoQYNgKsDEhBFnfWn0sIuA==" spinCount="100000" sheet="1" objects="1" scenarios="1"/>
  <mergeCells count="4">
    <mergeCell ref="A1:F1"/>
    <mergeCell ref="A4:D4"/>
    <mergeCell ref="A6:D6"/>
    <mergeCell ref="A9:D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732FE-1C64-B040-8436-35C773DF17EB}">
  <dimension ref="A1:J50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3" sqref="E3"/>
    </sheetView>
  </sheetViews>
  <sheetFormatPr defaultColWidth="10.83203125" defaultRowHeight="15.5" x14ac:dyDescent="0.35"/>
  <cols>
    <col min="1" max="1" width="44.58203125" style="1" customWidth="1"/>
    <col min="2" max="4" width="20.83203125" style="2" customWidth="1"/>
    <col min="5" max="5" width="19.08203125" style="1" customWidth="1"/>
    <col min="6" max="6" width="23.83203125" style="1" customWidth="1"/>
    <col min="7" max="9" width="18.83203125" style="1" customWidth="1"/>
    <col min="10" max="10" width="20.83203125" style="1" customWidth="1"/>
    <col min="11" max="16384" width="10.83203125" style="1"/>
  </cols>
  <sheetData>
    <row r="1" spans="1:10" ht="21" customHeight="1" x14ac:dyDescent="0.5">
      <c r="A1" s="46" t="str">
        <f>"Invoer werknemersoverzicht" &amp; " " &amp; jaar</f>
        <v>Invoer werknemersoverzicht 2026</v>
      </c>
      <c r="B1" s="73"/>
      <c r="C1" s="73"/>
      <c r="D1" s="73"/>
      <c r="E1" s="73"/>
    </row>
    <row r="2" spans="1:10" ht="16" thickBot="1" x14ac:dyDescent="0.4"/>
    <row r="3" spans="1:10" ht="16" thickBot="1" x14ac:dyDescent="0.4">
      <c r="A3" s="2" t="s">
        <v>8</v>
      </c>
      <c r="B3" s="55"/>
      <c r="D3" s="1" t="s">
        <v>12</v>
      </c>
      <c r="E3" s="56" t="s">
        <v>110</v>
      </c>
      <c r="F3" s="40"/>
      <c r="G3" s="40"/>
    </row>
    <row r="4" spans="1:10" x14ac:dyDescent="0.35">
      <c r="A4" s="2"/>
      <c r="D4" s="1"/>
    </row>
    <row r="5" spans="1:10" x14ac:dyDescent="0.35">
      <c r="A5" s="1" t="s">
        <v>41</v>
      </c>
    </row>
    <row r="6" spans="1:10" ht="60.65" customHeight="1" x14ac:dyDescent="0.35">
      <c r="A6" s="29" t="s">
        <v>42</v>
      </c>
      <c r="B6" s="26" t="s">
        <v>43</v>
      </c>
      <c r="C6" s="26" t="s">
        <v>44</v>
      </c>
      <c r="D6" s="26" t="s">
        <v>45</v>
      </c>
      <c r="E6" s="27" t="s">
        <v>46</v>
      </c>
      <c r="F6" s="27" t="s">
        <v>47</v>
      </c>
      <c r="G6" s="27" t="s">
        <v>48</v>
      </c>
      <c r="H6" s="48" t="s">
        <v>49</v>
      </c>
      <c r="I6" s="27" t="s">
        <v>50</v>
      </c>
      <c r="J6" s="27" t="s">
        <v>51</v>
      </c>
    </row>
    <row r="7" spans="1:10" x14ac:dyDescent="0.35">
      <c r="A7" s="82" t="s">
        <v>165</v>
      </c>
      <c r="B7" s="33">
        <v>24518</v>
      </c>
      <c r="C7" s="33">
        <v>46023</v>
      </c>
      <c r="D7" s="33">
        <v>46387</v>
      </c>
      <c r="E7" s="43">
        <v>1</v>
      </c>
      <c r="F7" s="34" t="s">
        <v>91</v>
      </c>
      <c r="G7" s="47">
        <v>100000</v>
      </c>
      <c r="H7" s="85" t="str">
        <f>IF(AND(invoer_werknemers[[#This Row],[naam]]&lt;&gt;"",invoer_werknemers[[#This Row],[individuele afwijking excedent keuze]]&lt;&gt;"geen"),excedent_werkgever_keuze,IF(invoer_werknemers[[#This Row],[naam]]&lt;&gt;"",keuze_geen,""))</f>
        <v>geen</v>
      </c>
      <c r="I7" s="53"/>
      <c r="J7" s="47">
        <v>21050</v>
      </c>
    </row>
    <row r="8" spans="1:10" x14ac:dyDescent="0.35">
      <c r="A8" s="82" t="s">
        <v>166</v>
      </c>
      <c r="B8" s="33">
        <v>24798</v>
      </c>
      <c r="C8" s="33">
        <v>46023</v>
      </c>
      <c r="D8" s="33">
        <v>46387</v>
      </c>
      <c r="E8" s="43">
        <v>0.8</v>
      </c>
      <c r="F8" s="34" t="s">
        <v>91</v>
      </c>
      <c r="G8" s="47">
        <v>100000</v>
      </c>
      <c r="H8" s="86" t="str">
        <f>IF(AND(invoer_werknemers[[#This Row],[naam]]&lt;&gt;"",invoer_werknemers[[#This Row],[individuele afwijking excedent keuze]]&lt;&gt;"geen"),excedent_werkgever_keuze,IF(invoer_werknemers[[#This Row],[naam]]&lt;&gt;"",keuze_geen,""))</f>
        <v>geen</v>
      </c>
      <c r="I8" s="53"/>
      <c r="J8" s="47">
        <v>21050</v>
      </c>
    </row>
    <row r="9" spans="1:10" x14ac:dyDescent="0.35">
      <c r="A9" s="82"/>
      <c r="B9" s="33"/>
      <c r="C9" s="33"/>
      <c r="D9" s="33"/>
      <c r="E9" s="43"/>
      <c r="F9" s="34"/>
      <c r="G9" s="47"/>
      <c r="H9" s="49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" s="53"/>
      <c r="J9" s="47"/>
    </row>
    <row r="10" spans="1:10" x14ac:dyDescent="0.35">
      <c r="A10" s="82"/>
      <c r="B10" s="33"/>
      <c r="C10" s="33"/>
      <c r="D10" s="33"/>
      <c r="E10" s="43"/>
      <c r="F10" s="34"/>
      <c r="G10" s="47"/>
      <c r="H10" s="51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" s="53"/>
      <c r="J10" s="47"/>
    </row>
    <row r="11" spans="1:10" x14ac:dyDescent="0.35">
      <c r="A11" s="82"/>
      <c r="B11" s="33"/>
      <c r="C11" s="33"/>
      <c r="D11" s="33"/>
      <c r="E11" s="43"/>
      <c r="F11" s="34"/>
      <c r="G11" s="47"/>
      <c r="H1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" s="53"/>
      <c r="J11" s="47"/>
    </row>
    <row r="12" spans="1:10" x14ac:dyDescent="0.35">
      <c r="A12" s="82"/>
      <c r="B12" s="33"/>
      <c r="C12" s="33"/>
      <c r="D12" s="33"/>
      <c r="E12" s="43"/>
      <c r="F12" s="34"/>
      <c r="G12" s="47"/>
      <c r="H1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" s="53"/>
      <c r="J12" s="47"/>
    </row>
    <row r="13" spans="1:10" x14ac:dyDescent="0.35">
      <c r="A13" s="82"/>
      <c r="B13" s="33"/>
      <c r="C13" s="33"/>
      <c r="D13" s="33"/>
      <c r="E13" s="43"/>
      <c r="F13" s="34"/>
      <c r="G13" s="47"/>
      <c r="H1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" s="53"/>
      <c r="J13" s="47"/>
    </row>
    <row r="14" spans="1:10" x14ac:dyDescent="0.35">
      <c r="A14" s="82"/>
      <c r="B14" s="33"/>
      <c r="C14" s="33"/>
      <c r="D14" s="33"/>
      <c r="E14" s="43"/>
      <c r="F14" s="34"/>
      <c r="G14" s="47"/>
      <c r="H1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" s="53"/>
      <c r="J14" s="47"/>
    </row>
    <row r="15" spans="1:10" x14ac:dyDescent="0.35">
      <c r="A15" s="82"/>
      <c r="B15" s="33"/>
      <c r="C15" s="33"/>
      <c r="D15" s="33"/>
      <c r="E15" s="43"/>
      <c r="F15" s="34"/>
      <c r="G15" s="47"/>
      <c r="H1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" s="53"/>
      <c r="J15" s="47"/>
    </row>
    <row r="16" spans="1:10" x14ac:dyDescent="0.35">
      <c r="A16" s="82"/>
      <c r="B16" s="33"/>
      <c r="C16" s="33"/>
      <c r="D16" s="33"/>
      <c r="E16" s="43"/>
      <c r="F16" s="34"/>
      <c r="G16" s="47"/>
      <c r="H1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" s="53"/>
      <c r="J16" s="47"/>
    </row>
    <row r="17" spans="1:10" x14ac:dyDescent="0.35">
      <c r="A17" s="32"/>
      <c r="B17" s="33"/>
      <c r="C17" s="33"/>
      <c r="D17" s="33"/>
      <c r="E17" s="43"/>
      <c r="F17" s="34"/>
      <c r="G17" s="47"/>
      <c r="H1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" s="53"/>
      <c r="J17" s="47"/>
    </row>
    <row r="18" spans="1:10" x14ac:dyDescent="0.35">
      <c r="A18" s="32"/>
      <c r="B18" s="33"/>
      <c r="C18" s="33"/>
      <c r="D18" s="33"/>
      <c r="E18" s="43"/>
      <c r="F18" s="34"/>
      <c r="G18" s="47"/>
      <c r="H1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" s="53"/>
      <c r="J18" s="47"/>
    </row>
    <row r="19" spans="1:10" x14ac:dyDescent="0.35">
      <c r="A19" s="32"/>
      <c r="B19" s="33"/>
      <c r="C19" s="33"/>
      <c r="D19" s="33"/>
      <c r="E19" s="43"/>
      <c r="F19" s="34"/>
      <c r="G19" s="47"/>
      <c r="H1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" s="53"/>
      <c r="J19" s="47"/>
    </row>
    <row r="20" spans="1:10" x14ac:dyDescent="0.35">
      <c r="A20" s="32"/>
      <c r="B20" s="33"/>
      <c r="C20" s="33"/>
      <c r="D20" s="33"/>
      <c r="E20" s="43"/>
      <c r="F20" s="34"/>
      <c r="G20" s="47"/>
      <c r="H2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" s="53"/>
      <c r="J20" s="47"/>
    </row>
    <row r="21" spans="1:10" x14ac:dyDescent="0.35">
      <c r="A21" s="32"/>
      <c r="B21" s="33"/>
      <c r="C21" s="33"/>
      <c r="D21" s="33"/>
      <c r="E21" s="43"/>
      <c r="F21" s="34"/>
      <c r="G21" s="47"/>
      <c r="H2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" s="53"/>
      <c r="J21" s="47"/>
    </row>
    <row r="22" spans="1:10" x14ac:dyDescent="0.35">
      <c r="A22" s="32"/>
      <c r="B22" s="33"/>
      <c r="C22" s="33"/>
      <c r="D22" s="33"/>
      <c r="E22" s="43"/>
      <c r="F22" s="34"/>
      <c r="G22" s="47"/>
      <c r="H2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" s="53"/>
      <c r="J22" s="47"/>
    </row>
    <row r="23" spans="1:10" x14ac:dyDescent="0.35">
      <c r="A23" s="32"/>
      <c r="B23" s="33"/>
      <c r="C23" s="33"/>
      <c r="D23" s="33"/>
      <c r="E23" s="43"/>
      <c r="F23" s="34"/>
      <c r="G23" s="47"/>
      <c r="H2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" s="53"/>
      <c r="J23" s="47"/>
    </row>
    <row r="24" spans="1:10" x14ac:dyDescent="0.35">
      <c r="A24" s="32"/>
      <c r="B24" s="33"/>
      <c r="C24" s="33"/>
      <c r="D24" s="33"/>
      <c r="E24" s="43"/>
      <c r="F24" s="34"/>
      <c r="G24" s="47"/>
      <c r="H2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" s="53"/>
      <c r="J24" s="47"/>
    </row>
    <row r="25" spans="1:10" x14ac:dyDescent="0.35">
      <c r="A25" s="32"/>
      <c r="B25" s="33"/>
      <c r="C25" s="33"/>
      <c r="D25" s="33"/>
      <c r="E25" s="43"/>
      <c r="F25" s="34"/>
      <c r="G25" s="47"/>
      <c r="H2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" s="53"/>
      <c r="J25" s="47"/>
    </row>
    <row r="26" spans="1:10" x14ac:dyDescent="0.35">
      <c r="A26" s="32"/>
      <c r="B26" s="33"/>
      <c r="C26" s="33"/>
      <c r="D26" s="33"/>
      <c r="E26" s="43"/>
      <c r="F26" s="34"/>
      <c r="G26" s="47"/>
      <c r="H2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" s="53"/>
      <c r="J26" s="47"/>
    </row>
    <row r="27" spans="1:10" x14ac:dyDescent="0.35">
      <c r="A27" s="32"/>
      <c r="B27" s="33"/>
      <c r="C27" s="33"/>
      <c r="D27" s="33"/>
      <c r="E27" s="43"/>
      <c r="F27" s="34"/>
      <c r="G27" s="47"/>
      <c r="H2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" s="53"/>
      <c r="J27" s="47"/>
    </row>
    <row r="28" spans="1:10" x14ac:dyDescent="0.35">
      <c r="A28" s="32"/>
      <c r="B28" s="33"/>
      <c r="C28" s="33"/>
      <c r="D28" s="33"/>
      <c r="E28" s="43"/>
      <c r="F28" s="34"/>
      <c r="G28" s="47"/>
      <c r="H2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" s="53"/>
      <c r="J28" s="47"/>
    </row>
    <row r="29" spans="1:10" x14ac:dyDescent="0.35">
      <c r="A29" s="32"/>
      <c r="B29" s="33"/>
      <c r="C29" s="33"/>
      <c r="D29" s="33"/>
      <c r="E29" s="43"/>
      <c r="F29" s="34"/>
      <c r="G29" s="47"/>
      <c r="H2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" s="53"/>
      <c r="J29" s="47"/>
    </row>
    <row r="30" spans="1:10" x14ac:dyDescent="0.35">
      <c r="A30" s="32"/>
      <c r="B30" s="33"/>
      <c r="C30" s="33"/>
      <c r="D30" s="33"/>
      <c r="E30" s="43"/>
      <c r="F30" s="34"/>
      <c r="G30" s="47"/>
      <c r="H3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" s="53"/>
      <c r="J30" s="47"/>
    </row>
    <row r="31" spans="1:10" x14ac:dyDescent="0.35">
      <c r="A31" s="32"/>
      <c r="B31" s="33"/>
      <c r="C31" s="33"/>
      <c r="D31" s="33"/>
      <c r="E31" s="43"/>
      <c r="F31" s="34"/>
      <c r="G31" s="47"/>
      <c r="H3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" s="53"/>
      <c r="J31" s="47"/>
    </row>
    <row r="32" spans="1:10" x14ac:dyDescent="0.35">
      <c r="A32" s="32"/>
      <c r="B32" s="33"/>
      <c r="C32" s="33"/>
      <c r="D32" s="33"/>
      <c r="E32" s="43"/>
      <c r="F32" s="34"/>
      <c r="G32" s="47"/>
      <c r="H3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" s="53"/>
      <c r="J32" s="47"/>
    </row>
    <row r="33" spans="1:10" x14ac:dyDescent="0.35">
      <c r="A33" s="32"/>
      <c r="B33" s="33"/>
      <c r="C33" s="33"/>
      <c r="D33" s="33"/>
      <c r="E33" s="43"/>
      <c r="F33" s="34"/>
      <c r="G33" s="47"/>
      <c r="H3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" s="53"/>
      <c r="J33" s="47"/>
    </row>
    <row r="34" spans="1:10" x14ac:dyDescent="0.35">
      <c r="A34" s="32"/>
      <c r="B34" s="33"/>
      <c r="C34" s="33"/>
      <c r="D34" s="33"/>
      <c r="E34" s="43"/>
      <c r="F34" s="34"/>
      <c r="G34" s="47"/>
      <c r="H3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" s="53"/>
      <c r="J34" s="47"/>
    </row>
    <row r="35" spans="1:10" x14ac:dyDescent="0.35">
      <c r="A35" s="32"/>
      <c r="B35" s="33"/>
      <c r="C35" s="33"/>
      <c r="D35" s="33"/>
      <c r="E35" s="43"/>
      <c r="F35" s="34"/>
      <c r="G35" s="47"/>
      <c r="H3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" s="53"/>
      <c r="J35" s="47"/>
    </row>
    <row r="36" spans="1:10" x14ac:dyDescent="0.35">
      <c r="A36" s="32"/>
      <c r="B36" s="33"/>
      <c r="C36" s="33"/>
      <c r="D36" s="33"/>
      <c r="E36" s="43"/>
      <c r="F36" s="34"/>
      <c r="G36" s="47"/>
      <c r="H3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" s="53"/>
      <c r="J36" s="47"/>
    </row>
    <row r="37" spans="1:10" x14ac:dyDescent="0.35">
      <c r="A37" s="32"/>
      <c r="B37" s="33"/>
      <c r="C37" s="33"/>
      <c r="D37" s="33"/>
      <c r="E37" s="43"/>
      <c r="F37" s="34"/>
      <c r="G37" s="47"/>
      <c r="H3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" s="53"/>
      <c r="J37" s="47"/>
    </row>
    <row r="38" spans="1:10" x14ac:dyDescent="0.35">
      <c r="A38" s="32"/>
      <c r="B38" s="33"/>
      <c r="C38" s="33"/>
      <c r="D38" s="33"/>
      <c r="E38" s="43"/>
      <c r="F38" s="34"/>
      <c r="G38" s="47"/>
      <c r="H3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" s="53"/>
      <c r="J38" s="47"/>
    </row>
    <row r="39" spans="1:10" x14ac:dyDescent="0.35">
      <c r="A39" s="32"/>
      <c r="B39" s="33"/>
      <c r="C39" s="33"/>
      <c r="D39" s="33"/>
      <c r="E39" s="43"/>
      <c r="F39" s="34"/>
      <c r="G39" s="47"/>
      <c r="H3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" s="53"/>
      <c r="J39" s="47"/>
    </row>
    <row r="40" spans="1:10" x14ac:dyDescent="0.35">
      <c r="A40" s="32"/>
      <c r="B40" s="33"/>
      <c r="C40" s="33"/>
      <c r="D40" s="33"/>
      <c r="E40" s="43"/>
      <c r="F40" s="34"/>
      <c r="G40" s="47"/>
      <c r="H4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" s="53"/>
      <c r="J40" s="47"/>
    </row>
    <row r="41" spans="1:10" x14ac:dyDescent="0.35">
      <c r="A41" s="32"/>
      <c r="B41" s="33"/>
      <c r="C41" s="33"/>
      <c r="D41" s="33"/>
      <c r="E41" s="43"/>
      <c r="F41" s="34"/>
      <c r="G41" s="47"/>
      <c r="H4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" s="53"/>
      <c r="J41" s="47"/>
    </row>
    <row r="42" spans="1:10" x14ac:dyDescent="0.35">
      <c r="A42" s="32"/>
      <c r="B42" s="33"/>
      <c r="C42" s="33"/>
      <c r="D42" s="33"/>
      <c r="E42" s="43"/>
      <c r="F42" s="34"/>
      <c r="G42" s="47"/>
      <c r="H4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" s="53"/>
      <c r="J42" s="47"/>
    </row>
    <row r="43" spans="1:10" x14ac:dyDescent="0.35">
      <c r="A43" s="32"/>
      <c r="B43" s="33"/>
      <c r="C43" s="33"/>
      <c r="D43" s="33"/>
      <c r="E43" s="43"/>
      <c r="F43" s="34"/>
      <c r="G43" s="47"/>
      <c r="H4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" s="53"/>
      <c r="J43" s="47"/>
    </row>
    <row r="44" spans="1:10" x14ac:dyDescent="0.35">
      <c r="A44" s="32"/>
      <c r="B44" s="33"/>
      <c r="C44" s="33"/>
      <c r="D44" s="33"/>
      <c r="E44" s="43"/>
      <c r="F44" s="34"/>
      <c r="G44" s="47"/>
      <c r="H4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" s="53"/>
      <c r="J44" s="47"/>
    </row>
    <row r="45" spans="1:10" x14ac:dyDescent="0.35">
      <c r="A45" s="32"/>
      <c r="B45" s="33"/>
      <c r="C45" s="33"/>
      <c r="D45" s="33"/>
      <c r="E45" s="43"/>
      <c r="F45" s="34"/>
      <c r="G45" s="47"/>
      <c r="H4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" s="53"/>
      <c r="J45" s="47"/>
    </row>
    <row r="46" spans="1:10" x14ac:dyDescent="0.35">
      <c r="A46" s="32"/>
      <c r="B46" s="33"/>
      <c r="C46" s="33"/>
      <c r="D46" s="33"/>
      <c r="E46" s="43"/>
      <c r="F46" s="34"/>
      <c r="G46" s="47"/>
      <c r="H4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" s="53"/>
      <c r="J46" s="47"/>
    </row>
    <row r="47" spans="1:10" x14ac:dyDescent="0.35">
      <c r="A47" s="32"/>
      <c r="B47" s="33"/>
      <c r="C47" s="33"/>
      <c r="D47" s="33"/>
      <c r="E47" s="43"/>
      <c r="F47" s="34"/>
      <c r="G47" s="47"/>
      <c r="H4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" s="53"/>
      <c r="J47" s="47"/>
    </row>
    <row r="48" spans="1:10" x14ac:dyDescent="0.35">
      <c r="A48" s="32"/>
      <c r="B48" s="33"/>
      <c r="C48" s="33"/>
      <c r="D48" s="33"/>
      <c r="E48" s="43"/>
      <c r="F48" s="34"/>
      <c r="G48" s="47"/>
      <c r="H4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" s="53"/>
      <c r="J48" s="47"/>
    </row>
    <row r="49" spans="1:10" x14ac:dyDescent="0.35">
      <c r="A49" s="32"/>
      <c r="B49" s="33"/>
      <c r="C49" s="33"/>
      <c r="D49" s="33"/>
      <c r="E49" s="43"/>
      <c r="F49" s="34"/>
      <c r="G49" s="47"/>
      <c r="H4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" s="53"/>
      <c r="J49" s="47"/>
    </row>
    <row r="50" spans="1:10" x14ac:dyDescent="0.35">
      <c r="A50" s="32"/>
      <c r="B50" s="33"/>
      <c r="C50" s="33"/>
      <c r="D50" s="33"/>
      <c r="E50" s="43"/>
      <c r="F50" s="34"/>
      <c r="G50" s="47"/>
      <c r="H5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" s="53"/>
      <c r="J50" s="47"/>
    </row>
    <row r="51" spans="1:10" x14ac:dyDescent="0.35">
      <c r="A51" s="32"/>
      <c r="B51" s="33"/>
      <c r="C51" s="33"/>
      <c r="D51" s="33"/>
      <c r="E51" s="43"/>
      <c r="F51" s="34"/>
      <c r="G51" s="47"/>
      <c r="H5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1" s="53"/>
      <c r="J51" s="47"/>
    </row>
    <row r="52" spans="1:10" x14ac:dyDescent="0.35">
      <c r="A52" s="32"/>
      <c r="B52" s="33"/>
      <c r="C52" s="33"/>
      <c r="D52" s="33"/>
      <c r="E52" s="43"/>
      <c r="F52" s="34"/>
      <c r="G52" s="47"/>
      <c r="H5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2" s="53"/>
      <c r="J52" s="47"/>
    </row>
    <row r="53" spans="1:10" x14ac:dyDescent="0.35">
      <c r="A53" s="32"/>
      <c r="B53" s="33"/>
      <c r="C53" s="33"/>
      <c r="D53" s="33"/>
      <c r="E53" s="43"/>
      <c r="F53" s="34"/>
      <c r="G53" s="47"/>
      <c r="H5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3" s="53"/>
      <c r="J53" s="47"/>
    </row>
    <row r="54" spans="1:10" x14ac:dyDescent="0.35">
      <c r="A54" s="32"/>
      <c r="B54" s="33"/>
      <c r="C54" s="33"/>
      <c r="D54" s="33"/>
      <c r="E54" s="43"/>
      <c r="F54" s="34"/>
      <c r="G54" s="47"/>
      <c r="H5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4" s="53"/>
      <c r="J54" s="47"/>
    </row>
    <row r="55" spans="1:10" x14ac:dyDescent="0.35">
      <c r="A55" s="32"/>
      <c r="B55" s="33"/>
      <c r="C55" s="33"/>
      <c r="D55" s="33"/>
      <c r="E55" s="43"/>
      <c r="F55" s="34"/>
      <c r="G55" s="47"/>
      <c r="H5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5" s="53"/>
      <c r="J55" s="47"/>
    </row>
    <row r="56" spans="1:10" x14ac:dyDescent="0.35">
      <c r="A56" s="32"/>
      <c r="B56" s="33"/>
      <c r="C56" s="33"/>
      <c r="D56" s="33"/>
      <c r="E56" s="43"/>
      <c r="F56" s="34"/>
      <c r="G56" s="47"/>
      <c r="H5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6" s="53"/>
      <c r="J56" s="47"/>
    </row>
    <row r="57" spans="1:10" x14ac:dyDescent="0.35">
      <c r="A57" s="32"/>
      <c r="B57" s="33"/>
      <c r="C57" s="33"/>
      <c r="D57" s="33"/>
      <c r="E57" s="43"/>
      <c r="F57" s="34"/>
      <c r="G57" s="47"/>
      <c r="H5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7" s="53"/>
      <c r="J57" s="47"/>
    </row>
    <row r="58" spans="1:10" x14ac:dyDescent="0.35">
      <c r="A58" s="32"/>
      <c r="B58" s="33"/>
      <c r="C58" s="33"/>
      <c r="D58" s="33"/>
      <c r="E58" s="43"/>
      <c r="F58" s="34"/>
      <c r="G58" s="47"/>
      <c r="H5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8" s="53"/>
      <c r="J58" s="47"/>
    </row>
    <row r="59" spans="1:10" x14ac:dyDescent="0.35">
      <c r="A59" s="32"/>
      <c r="B59" s="33"/>
      <c r="C59" s="33"/>
      <c r="D59" s="33"/>
      <c r="E59" s="43"/>
      <c r="F59" s="34"/>
      <c r="G59" s="47"/>
      <c r="H5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9" s="53"/>
      <c r="J59" s="47"/>
    </row>
    <row r="60" spans="1:10" x14ac:dyDescent="0.35">
      <c r="A60" s="32"/>
      <c r="B60" s="33"/>
      <c r="C60" s="33"/>
      <c r="D60" s="33"/>
      <c r="E60" s="43"/>
      <c r="F60" s="34"/>
      <c r="G60" s="47"/>
      <c r="H6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0" s="53"/>
      <c r="J60" s="47"/>
    </row>
    <row r="61" spans="1:10" x14ac:dyDescent="0.35">
      <c r="A61" s="32"/>
      <c r="B61" s="33"/>
      <c r="C61" s="33"/>
      <c r="D61" s="33"/>
      <c r="E61" s="43"/>
      <c r="F61" s="34"/>
      <c r="G61" s="47"/>
      <c r="H6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1" s="53"/>
      <c r="J61" s="47"/>
    </row>
    <row r="62" spans="1:10" x14ac:dyDescent="0.35">
      <c r="A62" s="32"/>
      <c r="B62" s="33"/>
      <c r="C62" s="33"/>
      <c r="D62" s="33"/>
      <c r="E62" s="43"/>
      <c r="F62" s="34"/>
      <c r="G62" s="47"/>
      <c r="H6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2" s="53"/>
      <c r="J62" s="47"/>
    </row>
    <row r="63" spans="1:10" x14ac:dyDescent="0.35">
      <c r="A63" s="32"/>
      <c r="B63" s="33"/>
      <c r="C63" s="33"/>
      <c r="D63" s="33"/>
      <c r="E63" s="43"/>
      <c r="F63" s="34"/>
      <c r="G63" s="47"/>
      <c r="H6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3" s="53"/>
      <c r="J63" s="47"/>
    </row>
    <row r="64" spans="1:10" x14ac:dyDescent="0.35">
      <c r="A64" s="32"/>
      <c r="B64" s="33"/>
      <c r="C64" s="33"/>
      <c r="D64" s="33"/>
      <c r="E64" s="43"/>
      <c r="F64" s="34"/>
      <c r="G64" s="47"/>
      <c r="H6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4" s="53"/>
      <c r="J64" s="47"/>
    </row>
    <row r="65" spans="1:10" x14ac:dyDescent="0.35">
      <c r="A65" s="32"/>
      <c r="B65" s="33"/>
      <c r="C65" s="33"/>
      <c r="D65" s="33"/>
      <c r="E65" s="43"/>
      <c r="F65" s="34"/>
      <c r="G65" s="47"/>
      <c r="H6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5" s="53"/>
      <c r="J65" s="47"/>
    </row>
    <row r="66" spans="1:10" x14ac:dyDescent="0.35">
      <c r="A66" s="32"/>
      <c r="B66" s="33"/>
      <c r="C66" s="33"/>
      <c r="D66" s="33"/>
      <c r="E66" s="43"/>
      <c r="F66" s="34"/>
      <c r="G66" s="47"/>
      <c r="H6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6" s="53"/>
      <c r="J66" s="47"/>
    </row>
    <row r="67" spans="1:10" x14ac:dyDescent="0.35">
      <c r="A67" s="32"/>
      <c r="B67" s="33"/>
      <c r="C67" s="33"/>
      <c r="D67" s="33"/>
      <c r="E67" s="43"/>
      <c r="F67" s="34"/>
      <c r="G67" s="47"/>
      <c r="H6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7" s="53"/>
      <c r="J67" s="47"/>
    </row>
    <row r="68" spans="1:10" x14ac:dyDescent="0.35">
      <c r="A68" s="32"/>
      <c r="B68" s="33"/>
      <c r="C68" s="33"/>
      <c r="D68" s="33"/>
      <c r="E68" s="43"/>
      <c r="F68" s="34"/>
      <c r="G68" s="47"/>
      <c r="H6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8" s="53"/>
      <c r="J68" s="47"/>
    </row>
    <row r="69" spans="1:10" x14ac:dyDescent="0.35">
      <c r="A69" s="32"/>
      <c r="B69" s="33"/>
      <c r="C69" s="33"/>
      <c r="D69" s="33"/>
      <c r="E69" s="43"/>
      <c r="F69" s="34"/>
      <c r="G69" s="47"/>
      <c r="H6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69" s="53"/>
      <c r="J69" s="47"/>
    </row>
    <row r="70" spans="1:10" x14ac:dyDescent="0.35">
      <c r="A70" s="32"/>
      <c r="B70" s="33"/>
      <c r="C70" s="33"/>
      <c r="D70" s="33"/>
      <c r="E70" s="43"/>
      <c r="F70" s="34"/>
      <c r="G70" s="47"/>
      <c r="H7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0" s="53"/>
      <c r="J70" s="47"/>
    </row>
    <row r="71" spans="1:10" x14ac:dyDescent="0.35">
      <c r="A71" s="32"/>
      <c r="B71" s="33"/>
      <c r="C71" s="33"/>
      <c r="D71" s="33"/>
      <c r="E71" s="43"/>
      <c r="F71" s="34"/>
      <c r="G71" s="47"/>
      <c r="H7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1" s="53"/>
      <c r="J71" s="47"/>
    </row>
    <row r="72" spans="1:10" x14ac:dyDescent="0.35">
      <c r="A72" s="32"/>
      <c r="B72" s="33"/>
      <c r="C72" s="33"/>
      <c r="D72" s="33"/>
      <c r="E72" s="43"/>
      <c r="F72" s="34"/>
      <c r="G72" s="47"/>
      <c r="H7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2" s="53"/>
      <c r="J72" s="47"/>
    </row>
    <row r="73" spans="1:10" x14ac:dyDescent="0.35">
      <c r="A73" s="32"/>
      <c r="B73" s="33"/>
      <c r="C73" s="33"/>
      <c r="D73" s="33"/>
      <c r="E73" s="43"/>
      <c r="F73" s="34"/>
      <c r="G73" s="47"/>
      <c r="H7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3" s="53"/>
      <c r="J73" s="47"/>
    </row>
    <row r="74" spans="1:10" x14ac:dyDescent="0.35">
      <c r="A74" s="32"/>
      <c r="B74" s="33"/>
      <c r="C74" s="33"/>
      <c r="D74" s="33"/>
      <c r="E74" s="43"/>
      <c r="F74" s="34"/>
      <c r="G74" s="47"/>
      <c r="H7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4" s="53"/>
      <c r="J74" s="47"/>
    </row>
    <row r="75" spans="1:10" x14ac:dyDescent="0.35">
      <c r="A75" s="32"/>
      <c r="B75" s="33"/>
      <c r="C75" s="33"/>
      <c r="D75" s="33"/>
      <c r="E75" s="43"/>
      <c r="F75" s="34"/>
      <c r="G75" s="47"/>
      <c r="H7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5" s="53"/>
      <c r="J75" s="47"/>
    </row>
    <row r="76" spans="1:10" x14ac:dyDescent="0.35">
      <c r="A76" s="32"/>
      <c r="B76" s="33"/>
      <c r="C76" s="33"/>
      <c r="D76" s="33"/>
      <c r="E76" s="43"/>
      <c r="F76" s="34"/>
      <c r="G76" s="47"/>
      <c r="H7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6" s="53"/>
      <c r="J76" s="47"/>
    </row>
    <row r="77" spans="1:10" x14ac:dyDescent="0.35">
      <c r="A77" s="32"/>
      <c r="B77" s="33"/>
      <c r="C77" s="33"/>
      <c r="D77" s="33"/>
      <c r="E77" s="43"/>
      <c r="F77" s="34"/>
      <c r="G77" s="47"/>
      <c r="H7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7" s="53"/>
      <c r="J77" s="47"/>
    </row>
    <row r="78" spans="1:10" x14ac:dyDescent="0.35">
      <c r="A78" s="32"/>
      <c r="B78" s="33"/>
      <c r="C78" s="33"/>
      <c r="D78" s="33"/>
      <c r="E78" s="43"/>
      <c r="F78" s="34"/>
      <c r="G78" s="47"/>
      <c r="H7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8" s="53"/>
      <c r="J78" s="47"/>
    </row>
    <row r="79" spans="1:10" x14ac:dyDescent="0.35">
      <c r="A79" s="32"/>
      <c r="B79" s="33"/>
      <c r="C79" s="33"/>
      <c r="D79" s="33"/>
      <c r="E79" s="43"/>
      <c r="F79" s="34"/>
      <c r="G79" s="47"/>
      <c r="H7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79" s="53"/>
      <c r="J79" s="47"/>
    </row>
    <row r="80" spans="1:10" x14ac:dyDescent="0.35">
      <c r="A80" s="32"/>
      <c r="B80" s="33"/>
      <c r="C80" s="33"/>
      <c r="D80" s="33"/>
      <c r="E80" s="43"/>
      <c r="F80" s="34"/>
      <c r="G80" s="47"/>
      <c r="H8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0" s="53"/>
      <c r="J80" s="47"/>
    </row>
    <row r="81" spans="1:10" x14ac:dyDescent="0.35">
      <c r="A81" s="32"/>
      <c r="B81" s="33"/>
      <c r="C81" s="33"/>
      <c r="D81" s="33"/>
      <c r="E81" s="43"/>
      <c r="F81" s="34"/>
      <c r="G81" s="47"/>
      <c r="H8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1" s="53"/>
      <c r="J81" s="47"/>
    </row>
    <row r="82" spans="1:10" x14ac:dyDescent="0.35">
      <c r="A82" s="32"/>
      <c r="B82" s="33"/>
      <c r="C82" s="33"/>
      <c r="D82" s="33"/>
      <c r="E82" s="43"/>
      <c r="F82" s="34"/>
      <c r="G82" s="47"/>
      <c r="H8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2" s="53"/>
      <c r="J82" s="47"/>
    </row>
    <row r="83" spans="1:10" x14ac:dyDescent="0.35">
      <c r="A83" s="32"/>
      <c r="B83" s="33"/>
      <c r="C83" s="33"/>
      <c r="D83" s="33"/>
      <c r="E83" s="43"/>
      <c r="F83" s="34"/>
      <c r="G83" s="47"/>
      <c r="H8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3" s="53"/>
      <c r="J83" s="47"/>
    </row>
    <row r="84" spans="1:10" x14ac:dyDescent="0.35">
      <c r="A84" s="32"/>
      <c r="B84" s="33"/>
      <c r="C84" s="33"/>
      <c r="D84" s="33"/>
      <c r="E84" s="43"/>
      <c r="F84" s="34"/>
      <c r="G84" s="47"/>
      <c r="H8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4" s="53"/>
      <c r="J84" s="47"/>
    </row>
    <row r="85" spans="1:10" x14ac:dyDescent="0.35">
      <c r="A85" s="32"/>
      <c r="B85" s="33"/>
      <c r="C85" s="33"/>
      <c r="D85" s="33"/>
      <c r="E85" s="43"/>
      <c r="F85" s="34"/>
      <c r="G85" s="47"/>
      <c r="H8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5" s="53"/>
      <c r="J85" s="47"/>
    </row>
    <row r="86" spans="1:10" x14ac:dyDescent="0.35">
      <c r="A86" s="32"/>
      <c r="B86" s="33"/>
      <c r="C86" s="33"/>
      <c r="D86" s="33"/>
      <c r="E86" s="43"/>
      <c r="F86" s="34"/>
      <c r="G86" s="47"/>
      <c r="H8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6" s="53"/>
      <c r="J86" s="47"/>
    </row>
    <row r="87" spans="1:10" x14ac:dyDescent="0.35">
      <c r="A87" s="32"/>
      <c r="B87" s="33"/>
      <c r="C87" s="33"/>
      <c r="D87" s="33"/>
      <c r="E87" s="43"/>
      <c r="F87" s="34"/>
      <c r="G87" s="47"/>
      <c r="H8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7" s="53"/>
      <c r="J87" s="47"/>
    </row>
    <row r="88" spans="1:10" x14ac:dyDescent="0.35">
      <c r="A88" s="32"/>
      <c r="B88" s="33"/>
      <c r="C88" s="33"/>
      <c r="D88" s="33"/>
      <c r="E88" s="43"/>
      <c r="F88" s="34"/>
      <c r="G88" s="47"/>
      <c r="H8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8" s="53"/>
      <c r="J88" s="47"/>
    </row>
    <row r="89" spans="1:10" x14ac:dyDescent="0.35">
      <c r="A89" s="32"/>
      <c r="B89" s="33"/>
      <c r="C89" s="33"/>
      <c r="D89" s="33"/>
      <c r="E89" s="43"/>
      <c r="F89" s="34"/>
      <c r="G89" s="47"/>
      <c r="H8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89" s="53"/>
      <c r="J89" s="47"/>
    </row>
    <row r="90" spans="1:10" x14ac:dyDescent="0.35">
      <c r="A90" s="32"/>
      <c r="B90" s="33"/>
      <c r="C90" s="33"/>
      <c r="D90" s="33"/>
      <c r="E90" s="43"/>
      <c r="F90" s="34"/>
      <c r="G90" s="47"/>
      <c r="H9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0" s="53"/>
      <c r="J90" s="47"/>
    </row>
    <row r="91" spans="1:10" x14ac:dyDescent="0.35">
      <c r="A91" s="32"/>
      <c r="B91" s="33"/>
      <c r="C91" s="33"/>
      <c r="D91" s="33"/>
      <c r="E91" s="43"/>
      <c r="F91" s="34"/>
      <c r="G91" s="47"/>
      <c r="H9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1" s="53"/>
      <c r="J91" s="47"/>
    </row>
    <row r="92" spans="1:10" x14ac:dyDescent="0.35">
      <c r="A92" s="32"/>
      <c r="B92" s="33"/>
      <c r="C92" s="33"/>
      <c r="D92" s="33"/>
      <c r="E92" s="43"/>
      <c r="F92" s="34"/>
      <c r="G92" s="47"/>
      <c r="H9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2" s="53"/>
      <c r="J92" s="47"/>
    </row>
    <row r="93" spans="1:10" x14ac:dyDescent="0.35">
      <c r="A93" s="32"/>
      <c r="B93" s="33"/>
      <c r="C93" s="33"/>
      <c r="D93" s="33"/>
      <c r="E93" s="43"/>
      <c r="F93" s="34"/>
      <c r="G93" s="47"/>
      <c r="H9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3" s="53"/>
      <c r="J93" s="47"/>
    </row>
    <row r="94" spans="1:10" x14ac:dyDescent="0.35">
      <c r="A94" s="32"/>
      <c r="B94" s="33"/>
      <c r="C94" s="33"/>
      <c r="D94" s="33"/>
      <c r="E94" s="43"/>
      <c r="F94" s="34"/>
      <c r="G94" s="47"/>
      <c r="H9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4" s="53"/>
      <c r="J94" s="47"/>
    </row>
    <row r="95" spans="1:10" x14ac:dyDescent="0.35">
      <c r="A95" s="32"/>
      <c r="B95" s="33"/>
      <c r="C95" s="33"/>
      <c r="D95" s="33"/>
      <c r="E95" s="43"/>
      <c r="F95" s="34"/>
      <c r="G95" s="47"/>
      <c r="H9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5" s="53"/>
      <c r="J95" s="47"/>
    </row>
    <row r="96" spans="1:10" x14ac:dyDescent="0.35">
      <c r="A96" s="32"/>
      <c r="B96" s="33"/>
      <c r="C96" s="33"/>
      <c r="D96" s="33"/>
      <c r="E96" s="43"/>
      <c r="F96" s="34"/>
      <c r="G96" s="47"/>
      <c r="H9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6" s="53"/>
      <c r="J96" s="47"/>
    </row>
    <row r="97" spans="1:10" x14ac:dyDescent="0.35">
      <c r="A97" s="32"/>
      <c r="B97" s="33"/>
      <c r="C97" s="33"/>
      <c r="D97" s="33"/>
      <c r="E97" s="43"/>
      <c r="F97" s="34"/>
      <c r="G97" s="47"/>
      <c r="H9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7" s="53"/>
      <c r="J97" s="47"/>
    </row>
    <row r="98" spans="1:10" x14ac:dyDescent="0.35">
      <c r="A98" s="32"/>
      <c r="B98" s="33"/>
      <c r="C98" s="33"/>
      <c r="D98" s="33"/>
      <c r="E98" s="43"/>
      <c r="F98" s="34"/>
      <c r="G98" s="47"/>
      <c r="H9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8" s="53"/>
      <c r="J98" s="47"/>
    </row>
    <row r="99" spans="1:10" x14ac:dyDescent="0.35">
      <c r="A99" s="32"/>
      <c r="B99" s="33"/>
      <c r="C99" s="33"/>
      <c r="D99" s="33"/>
      <c r="E99" s="43"/>
      <c r="F99" s="34"/>
      <c r="G99" s="47"/>
      <c r="H9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99" s="53"/>
      <c r="J99" s="47"/>
    </row>
    <row r="100" spans="1:10" x14ac:dyDescent="0.35">
      <c r="A100" s="32"/>
      <c r="B100" s="33"/>
      <c r="C100" s="33"/>
      <c r="D100" s="33"/>
      <c r="E100" s="43"/>
      <c r="F100" s="34"/>
      <c r="G100" s="47"/>
      <c r="H10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0" s="53"/>
      <c r="J100" s="47"/>
    </row>
    <row r="101" spans="1:10" x14ac:dyDescent="0.35">
      <c r="A101" s="32"/>
      <c r="B101" s="33"/>
      <c r="C101" s="33"/>
      <c r="D101" s="33"/>
      <c r="E101" s="43"/>
      <c r="F101" s="34"/>
      <c r="G101" s="47"/>
      <c r="H10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1" s="53"/>
      <c r="J101" s="47"/>
    </row>
    <row r="102" spans="1:10" x14ac:dyDescent="0.35">
      <c r="A102" s="32"/>
      <c r="B102" s="33"/>
      <c r="C102" s="33"/>
      <c r="D102" s="33"/>
      <c r="E102" s="43"/>
      <c r="F102" s="34"/>
      <c r="G102" s="47"/>
      <c r="H10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2" s="53"/>
      <c r="J102" s="47"/>
    </row>
    <row r="103" spans="1:10" x14ac:dyDescent="0.35">
      <c r="A103" s="32"/>
      <c r="B103" s="33"/>
      <c r="C103" s="33"/>
      <c r="D103" s="33"/>
      <c r="E103" s="43"/>
      <c r="F103" s="34"/>
      <c r="G103" s="47"/>
      <c r="H10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3" s="53"/>
      <c r="J103" s="47"/>
    </row>
    <row r="104" spans="1:10" x14ac:dyDescent="0.35">
      <c r="A104" s="32"/>
      <c r="B104" s="33"/>
      <c r="C104" s="33"/>
      <c r="D104" s="33"/>
      <c r="E104" s="43"/>
      <c r="F104" s="34"/>
      <c r="G104" s="47"/>
      <c r="H10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4" s="53"/>
      <c r="J104" s="47"/>
    </row>
    <row r="105" spans="1:10" x14ac:dyDescent="0.35">
      <c r="A105" s="32"/>
      <c r="B105" s="33"/>
      <c r="C105" s="33"/>
      <c r="D105" s="33"/>
      <c r="E105" s="43"/>
      <c r="F105" s="34"/>
      <c r="G105" s="47"/>
      <c r="H10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5" s="53"/>
      <c r="J105" s="47"/>
    </row>
    <row r="106" spans="1:10" x14ac:dyDescent="0.35">
      <c r="A106" s="32" t="s">
        <v>52</v>
      </c>
      <c r="B106" s="33"/>
      <c r="C106" s="33"/>
      <c r="D106" s="33"/>
      <c r="E106" s="43"/>
      <c r="F106" s="34"/>
      <c r="G106" s="47"/>
      <c r="H10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6" s="53"/>
      <c r="J106" s="47"/>
    </row>
    <row r="107" spans="1:10" x14ac:dyDescent="0.35">
      <c r="A107" s="32" t="s">
        <v>52</v>
      </c>
      <c r="B107" s="33"/>
      <c r="C107" s="33"/>
      <c r="D107" s="33"/>
      <c r="E107" s="43"/>
      <c r="F107" s="34"/>
      <c r="G107" s="47"/>
      <c r="H10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7" s="53"/>
      <c r="J107" s="47"/>
    </row>
    <row r="108" spans="1:10" x14ac:dyDescent="0.35">
      <c r="A108" s="32" t="s">
        <v>52</v>
      </c>
      <c r="B108" s="33"/>
      <c r="C108" s="33"/>
      <c r="D108" s="33"/>
      <c r="E108" s="43"/>
      <c r="F108" s="34"/>
      <c r="G108" s="47"/>
      <c r="H10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8" s="53"/>
      <c r="J108" s="47"/>
    </row>
    <row r="109" spans="1:10" x14ac:dyDescent="0.35">
      <c r="A109" s="32" t="s">
        <v>52</v>
      </c>
      <c r="B109" s="33"/>
      <c r="C109" s="33"/>
      <c r="D109" s="33"/>
      <c r="E109" s="43"/>
      <c r="F109" s="34"/>
      <c r="G109" s="47"/>
      <c r="H10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09" s="53"/>
      <c r="J109" s="47"/>
    </row>
    <row r="110" spans="1:10" x14ac:dyDescent="0.35">
      <c r="A110" s="32" t="s">
        <v>52</v>
      </c>
      <c r="B110" s="33"/>
      <c r="C110" s="33"/>
      <c r="D110" s="33"/>
      <c r="E110" s="43"/>
      <c r="F110" s="34"/>
      <c r="G110" s="47"/>
      <c r="H11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0" s="53"/>
      <c r="J110" s="47"/>
    </row>
    <row r="111" spans="1:10" x14ac:dyDescent="0.35">
      <c r="A111" s="32" t="s">
        <v>52</v>
      </c>
      <c r="B111" s="33"/>
      <c r="C111" s="33"/>
      <c r="D111" s="33"/>
      <c r="E111" s="43"/>
      <c r="F111" s="34"/>
      <c r="G111" s="47"/>
      <c r="H11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1" s="53"/>
      <c r="J111" s="47"/>
    </row>
    <row r="112" spans="1:10" x14ac:dyDescent="0.35">
      <c r="A112" s="32" t="s">
        <v>52</v>
      </c>
      <c r="B112" s="33"/>
      <c r="C112" s="33"/>
      <c r="D112" s="33"/>
      <c r="E112" s="43"/>
      <c r="F112" s="34"/>
      <c r="G112" s="47"/>
      <c r="H11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2" s="53"/>
      <c r="J112" s="47"/>
    </row>
    <row r="113" spans="1:10" x14ac:dyDescent="0.35">
      <c r="A113" s="32" t="s">
        <v>52</v>
      </c>
      <c r="B113" s="33"/>
      <c r="C113" s="33"/>
      <c r="D113" s="33"/>
      <c r="E113" s="43"/>
      <c r="F113" s="34"/>
      <c r="G113" s="47"/>
      <c r="H11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3" s="53"/>
      <c r="J113" s="47"/>
    </row>
    <row r="114" spans="1:10" x14ac:dyDescent="0.35">
      <c r="A114" s="32" t="s">
        <v>52</v>
      </c>
      <c r="B114" s="33"/>
      <c r="C114" s="33"/>
      <c r="D114" s="33"/>
      <c r="E114" s="43"/>
      <c r="F114" s="34"/>
      <c r="G114" s="47"/>
      <c r="H11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4" s="53"/>
      <c r="J114" s="47"/>
    </row>
    <row r="115" spans="1:10" x14ac:dyDescent="0.35">
      <c r="A115" s="32" t="s">
        <v>52</v>
      </c>
      <c r="B115" s="33"/>
      <c r="C115" s="33"/>
      <c r="D115" s="33"/>
      <c r="E115" s="43"/>
      <c r="F115" s="34"/>
      <c r="G115" s="47"/>
      <c r="H11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5" s="53"/>
      <c r="J115" s="47"/>
    </row>
    <row r="116" spans="1:10" x14ac:dyDescent="0.35">
      <c r="A116" s="32" t="s">
        <v>52</v>
      </c>
      <c r="B116" s="33"/>
      <c r="C116" s="33"/>
      <c r="D116" s="33"/>
      <c r="E116" s="43"/>
      <c r="F116" s="34"/>
      <c r="G116" s="47"/>
      <c r="H11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6" s="53"/>
      <c r="J116" s="47"/>
    </row>
    <row r="117" spans="1:10" x14ac:dyDescent="0.35">
      <c r="A117" s="32" t="s">
        <v>52</v>
      </c>
      <c r="B117" s="33"/>
      <c r="C117" s="33"/>
      <c r="D117" s="33"/>
      <c r="E117" s="43"/>
      <c r="F117" s="34"/>
      <c r="G117" s="47"/>
      <c r="H11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7" s="53"/>
      <c r="J117" s="47"/>
    </row>
    <row r="118" spans="1:10" x14ac:dyDescent="0.35">
      <c r="A118" s="32" t="s">
        <v>52</v>
      </c>
      <c r="B118" s="33"/>
      <c r="C118" s="33"/>
      <c r="D118" s="33"/>
      <c r="E118" s="43"/>
      <c r="F118" s="34"/>
      <c r="G118" s="47"/>
      <c r="H11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8" s="53"/>
      <c r="J118" s="47"/>
    </row>
    <row r="119" spans="1:10" x14ac:dyDescent="0.35">
      <c r="A119" s="32" t="s">
        <v>52</v>
      </c>
      <c r="B119" s="33"/>
      <c r="C119" s="33"/>
      <c r="D119" s="33"/>
      <c r="E119" s="43"/>
      <c r="F119" s="34"/>
      <c r="G119" s="47"/>
      <c r="H11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19" s="53"/>
      <c r="J119" s="47"/>
    </row>
    <row r="120" spans="1:10" x14ac:dyDescent="0.35">
      <c r="A120" s="32" t="s">
        <v>52</v>
      </c>
      <c r="B120" s="33"/>
      <c r="C120" s="33"/>
      <c r="D120" s="33"/>
      <c r="E120" s="43"/>
      <c r="F120" s="34"/>
      <c r="G120" s="47"/>
      <c r="H12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0" s="53"/>
      <c r="J120" s="47"/>
    </row>
    <row r="121" spans="1:10" x14ac:dyDescent="0.35">
      <c r="A121" s="32" t="s">
        <v>52</v>
      </c>
      <c r="B121" s="33"/>
      <c r="C121" s="33"/>
      <c r="D121" s="33"/>
      <c r="E121" s="43"/>
      <c r="F121" s="34"/>
      <c r="G121" s="47"/>
      <c r="H12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1" s="53"/>
      <c r="J121" s="47"/>
    </row>
    <row r="122" spans="1:10" x14ac:dyDescent="0.35">
      <c r="A122" s="32" t="s">
        <v>52</v>
      </c>
      <c r="B122" s="33"/>
      <c r="C122" s="33"/>
      <c r="D122" s="33"/>
      <c r="E122" s="43"/>
      <c r="F122" s="34"/>
      <c r="G122" s="47"/>
      <c r="H12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2" s="53"/>
      <c r="J122" s="47"/>
    </row>
    <row r="123" spans="1:10" x14ac:dyDescent="0.35">
      <c r="A123" s="32" t="s">
        <v>52</v>
      </c>
      <c r="B123" s="33"/>
      <c r="C123" s="33"/>
      <c r="D123" s="33"/>
      <c r="E123" s="43"/>
      <c r="F123" s="34"/>
      <c r="G123" s="47"/>
      <c r="H12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3" s="53"/>
      <c r="J123" s="47"/>
    </row>
    <row r="124" spans="1:10" x14ac:dyDescent="0.35">
      <c r="A124" s="32" t="s">
        <v>52</v>
      </c>
      <c r="B124" s="33"/>
      <c r="C124" s="33"/>
      <c r="D124" s="33"/>
      <c r="E124" s="43"/>
      <c r="F124" s="34"/>
      <c r="G124" s="47"/>
      <c r="H12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4" s="53"/>
      <c r="J124" s="47"/>
    </row>
    <row r="125" spans="1:10" x14ac:dyDescent="0.35">
      <c r="A125" s="32" t="s">
        <v>52</v>
      </c>
      <c r="B125" s="33"/>
      <c r="C125" s="33"/>
      <c r="D125" s="33"/>
      <c r="E125" s="43"/>
      <c r="F125" s="34"/>
      <c r="G125" s="47"/>
      <c r="H12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5" s="53"/>
      <c r="J125" s="47"/>
    </row>
    <row r="126" spans="1:10" x14ac:dyDescent="0.35">
      <c r="A126" s="32" t="s">
        <v>52</v>
      </c>
      <c r="B126" s="33"/>
      <c r="C126" s="33"/>
      <c r="D126" s="33"/>
      <c r="E126" s="43"/>
      <c r="F126" s="34"/>
      <c r="G126" s="47"/>
      <c r="H12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6" s="53"/>
      <c r="J126" s="47"/>
    </row>
    <row r="127" spans="1:10" x14ac:dyDescent="0.35">
      <c r="A127" s="32" t="s">
        <v>52</v>
      </c>
      <c r="B127" s="33"/>
      <c r="C127" s="33"/>
      <c r="D127" s="33"/>
      <c r="E127" s="43"/>
      <c r="F127" s="34"/>
      <c r="G127" s="47"/>
      <c r="H12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7" s="53"/>
      <c r="J127" s="47"/>
    </row>
    <row r="128" spans="1:10" x14ac:dyDescent="0.35">
      <c r="A128" s="32" t="s">
        <v>52</v>
      </c>
      <c r="B128" s="33"/>
      <c r="C128" s="33"/>
      <c r="D128" s="33"/>
      <c r="E128" s="43"/>
      <c r="F128" s="34"/>
      <c r="G128" s="47"/>
      <c r="H12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8" s="53"/>
      <c r="J128" s="47"/>
    </row>
    <row r="129" spans="1:10" x14ac:dyDescent="0.35">
      <c r="A129" s="32" t="s">
        <v>52</v>
      </c>
      <c r="B129" s="33"/>
      <c r="C129" s="33"/>
      <c r="D129" s="33"/>
      <c r="E129" s="43"/>
      <c r="F129" s="34"/>
      <c r="G129" s="47"/>
      <c r="H12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29" s="53"/>
      <c r="J129" s="47"/>
    </row>
    <row r="130" spans="1:10" x14ac:dyDescent="0.35">
      <c r="A130" s="32" t="s">
        <v>52</v>
      </c>
      <c r="B130" s="33"/>
      <c r="C130" s="33"/>
      <c r="D130" s="33"/>
      <c r="E130" s="43"/>
      <c r="F130" s="34"/>
      <c r="G130" s="47"/>
      <c r="H13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0" s="53"/>
      <c r="J130" s="47"/>
    </row>
    <row r="131" spans="1:10" x14ac:dyDescent="0.35">
      <c r="A131" s="32" t="s">
        <v>52</v>
      </c>
      <c r="B131" s="33"/>
      <c r="C131" s="33"/>
      <c r="D131" s="33"/>
      <c r="E131" s="43"/>
      <c r="F131" s="34"/>
      <c r="G131" s="47"/>
      <c r="H13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1" s="53"/>
      <c r="J131" s="47"/>
    </row>
    <row r="132" spans="1:10" x14ac:dyDescent="0.35">
      <c r="A132" s="32" t="s">
        <v>52</v>
      </c>
      <c r="B132" s="33"/>
      <c r="C132" s="33"/>
      <c r="D132" s="33"/>
      <c r="E132" s="43"/>
      <c r="F132" s="34"/>
      <c r="G132" s="47"/>
      <c r="H13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2" s="53"/>
      <c r="J132" s="47"/>
    </row>
    <row r="133" spans="1:10" x14ac:dyDescent="0.35">
      <c r="A133" s="32" t="s">
        <v>52</v>
      </c>
      <c r="B133" s="33"/>
      <c r="C133" s="33"/>
      <c r="D133" s="33"/>
      <c r="E133" s="43"/>
      <c r="F133" s="34"/>
      <c r="G133" s="47"/>
      <c r="H13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3" s="53"/>
      <c r="J133" s="47"/>
    </row>
    <row r="134" spans="1:10" x14ac:dyDescent="0.35">
      <c r="A134" s="32" t="s">
        <v>52</v>
      </c>
      <c r="B134" s="33"/>
      <c r="C134" s="33"/>
      <c r="D134" s="33"/>
      <c r="E134" s="43"/>
      <c r="F134" s="34"/>
      <c r="G134" s="47"/>
      <c r="H13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4" s="53"/>
      <c r="J134" s="47"/>
    </row>
    <row r="135" spans="1:10" x14ac:dyDescent="0.35">
      <c r="A135" s="32" t="s">
        <v>52</v>
      </c>
      <c r="B135" s="33"/>
      <c r="C135" s="33"/>
      <c r="D135" s="33"/>
      <c r="E135" s="43"/>
      <c r="F135" s="34"/>
      <c r="G135" s="47"/>
      <c r="H13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5" s="53"/>
      <c r="J135" s="47"/>
    </row>
    <row r="136" spans="1:10" x14ac:dyDescent="0.35">
      <c r="A136" s="32" t="s">
        <v>52</v>
      </c>
      <c r="B136" s="33"/>
      <c r="C136" s="33"/>
      <c r="D136" s="33"/>
      <c r="E136" s="43"/>
      <c r="F136" s="34"/>
      <c r="G136" s="47"/>
      <c r="H13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6" s="53"/>
      <c r="J136" s="47"/>
    </row>
    <row r="137" spans="1:10" x14ac:dyDescent="0.35">
      <c r="A137" s="32" t="s">
        <v>52</v>
      </c>
      <c r="B137" s="33"/>
      <c r="C137" s="33"/>
      <c r="D137" s="33"/>
      <c r="E137" s="43"/>
      <c r="F137" s="34"/>
      <c r="G137" s="47"/>
      <c r="H13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7" s="53"/>
      <c r="J137" s="47"/>
    </row>
    <row r="138" spans="1:10" x14ac:dyDescent="0.35">
      <c r="A138" s="32" t="s">
        <v>52</v>
      </c>
      <c r="B138" s="33"/>
      <c r="C138" s="33"/>
      <c r="D138" s="33"/>
      <c r="E138" s="43"/>
      <c r="F138" s="34"/>
      <c r="G138" s="47"/>
      <c r="H13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8" s="53"/>
      <c r="J138" s="47"/>
    </row>
    <row r="139" spans="1:10" x14ac:dyDescent="0.35">
      <c r="A139" s="32" t="s">
        <v>52</v>
      </c>
      <c r="B139" s="33"/>
      <c r="C139" s="33"/>
      <c r="D139" s="33"/>
      <c r="E139" s="43"/>
      <c r="F139" s="34"/>
      <c r="G139" s="47"/>
      <c r="H13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39" s="53"/>
      <c r="J139" s="47"/>
    </row>
    <row r="140" spans="1:10" x14ac:dyDescent="0.35">
      <c r="A140" s="32" t="s">
        <v>52</v>
      </c>
      <c r="B140" s="33"/>
      <c r="C140" s="33"/>
      <c r="D140" s="33"/>
      <c r="E140" s="43"/>
      <c r="F140" s="34"/>
      <c r="G140" s="47"/>
      <c r="H14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0" s="53"/>
      <c r="J140" s="47"/>
    </row>
    <row r="141" spans="1:10" x14ac:dyDescent="0.35">
      <c r="A141" s="32" t="s">
        <v>52</v>
      </c>
      <c r="B141" s="33"/>
      <c r="C141" s="33"/>
      <c r="D141" s="33"/>
      <c r="E141" s="43"/>
      <c r="F141" s="34"/>
      <c r="G141" s="47"/>
      <c r="H14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1" s="53"/>
      <c r="J141" s="47"/>
    </row>
    <row r="142" spans="1:10" x14ac:dyDescent="0.35">
      <c r="A142" s="32" t="s">
        <v>52</v>
      </c>
      <c r="B142" s="33"/>
      <c r="C142" s="33"/>
      <c r="D142" s="33"/>
      <c r="E142" s="43"/>
      <c r="F142" s="34"/>
      <c r="G142" s="47"/>
      <c r="H14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2" s="53"/>
      <c r="J142" s="47"/>
    </row>
    <row r="143" spans="1:10" x14ac:dyDescent="0.35">
      <c r="A143" s="32" t="s">
        <v>52</v>
      </c>
      <c r="B143" s="33"/>
      <c r="C143" s="33"/>
      <c r="D143" s="33"/>
      <c r="E143" s="43"/>
      <c r="F143" s="34"/>
      <c r="G143" s="47"/>
      <c r="H14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3" s="53"/>
      <c r="J143" s="47"/>
    </row>
    <row r="144" spans="1:10" x14ac:dyDescent="0.35">
      <c r="A144" s="32" t="s">
        <v>52</v>
      </c>
      <c r="B144" s="33"/>
      <c r="C144" s="33"/>
      <c r="D144" s="33"/>
      <c r="E144" s="43"/>
      <c r="F144" s="34"/>
      <c r="G144" s="47"/>
      <c r="H14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4" s="53"/>
      <c r="J144" s="47"/>
    </row>
    <row r="145" spans="1:10" x14ac:dyDescent="0.35">
      <c r="A145" s="32" t="s">
        <v>52</v>
      </c>
      <c r="B145" s="33"/>
      <c r="C145" s="33"/>
      <c r="D145" s="33"/>
      <c r="E145" s="43"/>
      <c r="F145" s="34"/>
      <c r="G145" s="47"/>
      <c r="H14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5" s="53"/>
      <c r="J145" s="47"/>
    </row>
    <row r="146" spans="1:10" x14ac:dyDescent="0.35">
      <c r="A146" s="32" t="s">
        <v>52</v>
      </c>
      <c r="B146" s="33"/>
      <c r="C146" s="33"/>
      <c r="D146" s="33"/>
      <c r="E146" s="43"/>
      <c r="F146" s="34"/>
      <c r="G146" s="47"/>
      <c r="H14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6" s="53"/>
      <c r="J146" s="47"/>
    </row>
    <row r="147" spans="1:10" x14ac:dyDescent="0.35">
      <c r="A147" s="32" t="s">
        <v>52</v>
      </c>
      <c r="B147" s="33"/>
      <c r="C147" s="33"/>
      <c r="D147" s="33"/>
      <c r="E147" s="43"/>
      <c r="F147" s="34"/>
      <c r="G147" s="47"/>
      <c r="H14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7" s="53"/>
      <c r="J147" s="47"/>
    </row>
    <row r="148" spans="1:10" x14ac:dyDescent="0.35">
      <c r="A148" s="32" t="s">
        <v>52</v>
      </c>
      <c r="B148" s="33"/>
      <c r="C148" s="33"/>
      <c r="D148" s="33"/>
      <c r="E148" s="43"/>
      <c r="F148" s="34"/>
      <c r="G148" s="47"/>
      <c r="H14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8" s="53"/>
      <c r="J148" s="47"/>
    </row>
    <row r="149" spans="1:10" x14ac:dyDescent="0.35">
      <c r="A149" s="32" t="s">
        <v>52</v>
      </c>
      <c r="B149" s="33"/>
      <c r="C149" s="33"/>
      <c r="D149" s="33"/>
      <c r="E149" s="43"/>
      <c r="F149" s="34"/>
      <c r="G149" s="47"/>
      <c r="H14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49" s="53"/>
      <c r="J149" s="47"/>
    </row>
    <row r="150" spans="1:10" x14ac:dyDescent="0.35">
      <c r="A150" s="32" t="s">
        <v>52</v>
      </c>
      <c r="B150" s="33"/>
      <c r="C150" s="33"/>
      <c r="D150" s="33"/>
      <c r="E150" s="43"/>
      <c r="F150" s="34"/>
      <c r="G150" s="47"/>
      <c r="H15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0" s="53"/>
      <c r="J150" s="47"/>
    </row>
    <row r="151" spans="1:10" x14ac:dyDescent="0.35">
      <c r="A151" s="32" t="s">
        <v>52</v>
      </c>
      <c r="B151" s="33"/>
      <c r="C151" s="33"/>
      <c r="D151" s="33"/>
      <c r="E151" s="43"/>
      <c r="F151" s="34"/>
      <c r="G151" s="47"/>
      <c r="H15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1" s="53"/>
      <c r="J151" s="47"/>
    </row>
    <row r="152" spans="1:10" x14ac:dyDescent="0.35">
      <c r="A152" s="32" t="s">
        <v>52</v>
      </c>
      <c r="B152" s="33"/>
      <c r="C152" s="33"/>
      <c r="D152" s="33"/>
      <c r="E152" s="43"/>
      <c r="F152" s="34"/>
      <c r="G152" s="47"/>
      <c r="H15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2" s="53"/>
      <c r="J152" s="47"/>
    </row>
    <row r="153" spans="1:10" x14ac:dyDescent="0.35">
      <c r="A153" s="32" t="s">
        <v>52</v>
      </c>
      <c r="B153" s="33"/>
      <c r="C153" s="33"/>
      <c r="D153" s="33"/>
      <c r="E153" s="43"/>
      <c r="F153" s="34"/>
      <c r="G153" s="47"/>
      <c r="H15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3" s="53"/>
      <c r="J153" s="47"/>
    </row>
    <row r="154" spans="1:10" x14ac:dyDescent="0.35">
      <c r="A154" s="32" t="s">
        <v>52</v>
      </c>
      <c r="B154" s="33"/>
      <c r="C154" s="33"/>
      <c r="D154" s="33"/>
      <c r="E154" s="43"/>
      <c r="F154" s="34"/>
      <c r="G154" s="47"/>
      <c r="H15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4" s="53"/>
      <c r="J154" s="47"/>
    </row>
    <row r="155" spans="1:10" x14ac:dyDescent="0.35">
      <c r="A155" s="32" t="s">
        <v>52</v>
      </c>
      <c r="B155" s="33"/>
      <c r="C155" s="33"/>
      <c r="D155" s="33"/>
      <c r="E155" s="43"/>
      <c r="F155" s="34"/>
      <c r="G155" s="47"/>
      <c r="H15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5" s="53"/>
      <c r="J155" s="47"/>
    </row>
    <row r="156" spans="1:10" x14ac:dyDescent="0.35">
      <c r="A156" s="32" t="s">
        <v>52</v>
      </c>
      <c r="B156" s="33"/>
      <c r="C156" s="33"/>
      <c r="D156" s="33"/>
      <c r="E156" s="43"/>
      <c r="F156" s="34"/>
      <c r="G156" s="47"/>
      <c r="H15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6" s="53"/>
      <c r="J156" s="47"/>
    </row>
    <row r="157" spans="1:10" x14ac:dyDescent="0.35">
      <c r="A157" s="32" t="s">
        <v>52</v>
      </c>
      <c r="B157" s="33"/>
      <c r="C157" s="33"/>
      <c r="D157" s="33"/>
      <c r="E157" s="43"/>
      <c r="F157" s="34"/>
      <c r="G157" s="47"/>
      <c r="H15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7" s="53"/>
      <c r="J157" s="47"/>
    </row>
    <row r="158" spans="1:10" x14ac:dyDescent="0.35">
      <c r="A158" s="32" t="s">
        <v>52</v>
      </c>
      <c r="B158" s="33"/>
      <c r="C158" s="33"/>
      <c r="D158" s="33"/>
      <c r="E158" s="43"/>
      <c r="F158" s="34"/>
      <c r="G158" s="47"/>
      <c r="H15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8" s="53"/>
      <c r="J158" s="47"/>
    </row>
    <row r="159" spans="1:10" x14ac:dyDescent="0.35">
      <c r="A159" s="32" t="s">
        <v>52</v>
      </c>
      <c r="B159" s="33"/>
      <c r="C159" s="33"/>
      <c r="D159" s="33"/>
      <c r="E159" s="43"/>
      <c r="F159" s="34"/>
      <c r="G159" s="47"/>
      <c r="H15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59" s="53"/>
      <c r="J159" s="47"/>
    </row>
    <row r="160" spans="1:10" x14ac:dyDescent="0.35">
      <c r="A160" s="32" t="s">
        <v>52</v>
      </c>
      <c r="B160" s="33"/>
      <c r="C160" s="33"/>
      <c r="D160" s="33"/>
      <c r="E160" s="43"/>
      <c r="F160" s="34"/>
      <c r="G160" s="47"/>
      <c r="H16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0" s="53"/>
      <c r="J160" s="47"/>
    </row>
    <row r="161" spans="1:10" x14ac:dyDescent="0.35">
      <c r="A161" s="32" t="s">
        <v>52</v>
      </c>
      <c r="B161" s="33"/>
      <c r="C161" s="33"/>
      <c r="D161" s="33"/>
      <c r="E161" s="43"/>
      <c r="F161" s="34"/>
      <c r="G161" s="47"/>
      <c r="H16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1" s="53"/>
      <c r="J161" s="47"/>
    </row>
    <row r="162" spans="1:10" x14ac:dyDescent="0.35">
      <c r="A162" s="32" t="s">
        <v>52</v>
      </c>
      <c r="B162" s="33"/>
      <c r="C162" s="33"/>
      <c r="D162" s="33"/>
      <c r="E162" s="43"/>
      <c r="F162" s="34"/>
      <c r="G162" s="47"/>
      <c r="H16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2" s="53"/>
      <c r="J162" s="47"/>
    </row>
    <row r="163" spans="1:10" x14ac:dyDescent="0.35">
      <c r="A163" s="32" t="s">
        <v>52</v>
      </c>
      <c r="B163" s="33"/>
      <c r="C163" s="33"/>
      <c r="D163" s="33"/>
      <c r="E163" s="43"/>
      <c r="F163" s="34"/>
      <c r="G163" s="47"/>
      <c r="H16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3" s="53"/>
      <c r="J163" s="47"/>
    </row>
    <row r="164" spans="1:10" x14ac:dyDescent="0.35">
      <c r="A164" s="32" t="s">
        <v>52</v>
      </c>
      <c r="B164" s="33"/>
      <c r="C164" s="33"/>
      <c r="D164" s="33"/>
      <c r="E164" s="43"/>
      <c r="F164" s="34"/>
      <c r="G164" s="47"/>
      <c r="H16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4" s="53"/>
      <c r="J164" s="47"/>
    </row>
    <row r="165" spans="1:10" x14ac:dyDescent="0.35">
      <c r="A165" s="32" t="s">
        <v>52</v>
      </c>
      <c r="B165" s="33"/>
      <c r="C165" s="33"/>
      <c r="D165" s="33"/>
      <c r="E165" s="43"/>
      <c r="F165" s="34"/>
      <c r="G165" s="47"/>
      <c r="H16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5" s="53"/>
      <c r="J165" s="47"/>
    </row>
    <row r="166" spans="1:10" x14ac:dyDescent="0.35">
      <c r="A166" s="32" t="s">
        <v>52</v>
      </c>
      <c r="B166" s="33"/>
      <c r="C166" s="33"/>
      <c r="D166" s="33"/>
      <c r="E166" s="43"/>
      <c r="F166" s="34"/>
      <c r="G166" s="47"/>
      <c r="H16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6" s="53"/>
      <c r="J166" s="47"/>
    </row>
    <row r="167" spans="1:10" x14ac:dyDescent="0.35">
      <c r="A167" s="32" t="s">
        <v>52</v>
      </c>
      <c r="B167" s="33"/>
      <c r="C167" s="33"/>
      <c r="D167" s="33"/>
      <c r="E167" s="43"/>
      <c r="F167" s="34"/>
      <c r="G167" s="47"/>
      <c r="H16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7" s="53"/>
      <c r="J167" s="47"/>
    </row>
    <row r="168" spans="1:10" x14ac:dyDescent="0.35">
      <c r="A168" s="32" t="s">
        <v>52</v>
      </c>
      <c r="B168" s="33"/>
      <c r="C168" s="33"/>
      <c r="D168" s="33"/>
      <c r="E168" s="43"/>
      <c r="F168" s="34"/>
      <c r="G168" s="47"/>
      <c r="H16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8" s="53"/>
      <c r="J168" s="47"/>
    </row>
    <row r="169" spans="1:10" x14ac:dyDescent="0.35">
      <c r="A169" s="32" t="s">
        <v>52</v>
      </c>
      <c r="B169" s="33"/>
      <c r="C169" s="33"/>
      <c r="D169" s="33"/>
      <c r="E169" s="43"/>
      <c r="F169" s="34"/>
      <c r="G169" s="47"/>
      <c r="H16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69" s="53"/>
      <c r="J169" s="47"/>
    </row>
    <row r="170" spans="1:10" x14ac:dyDescent="0.35">
      <c r="A170" s="32" t="s">
        <v>52</v>
      </c>
      <c r="B170" s="33"/>
      <c r="C170" s="33"/>
      <c r="D170" s="33"/>
      <c r="E170" s="43"/>
      <c r="F170" s="34"/>
      <c r="G170" s="47"/>
      <c r="H17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0" s="53"/>
      <c r="J170" s="47"/>
    </row>
    <row r="171" spans="1:10" x14ac:dyDescent="0.35">
      <c r="A171" s="32" t="s">
        <v>52</v>
      </c>
      <c r="B171" s="33"/>
      <c r="C171" s="33"/>
      <c r="D171" s="33"/>
      <c r="E171" s="43"/>
      <c r="F171" s="34"/>
      <c r="G171" s="47"/>
      <c r="H17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1" s="53"/>
      <c r="J171" s="47"/>
    </row>
    <row r="172" spans="1:10" x14ac:dyDescent="0.35">
      <c r="A172" s="32" t="s">
        <v>52</v>
      </c>
      <c r="B172" s="33"/>
      <c r="C172" s="33"/>
      <c r="D172" s="33"/>
      <c r="E172" s="43"/>
      <c r="F172" s="34"/>
      <c r="G172" s="47"/>
      <c r="H17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2" s="53"/>
      <c r="J172" s="47"/>
    </row>
    <row r="173" spans="1:10" x14ac:dyDescent="0.35">
      <c r="A173" s="32" t="s">
        <v>52</v>
      </c>
      <c r="B173" s="33"/>
      <c r="C173" s="33"/>
      <c r="D173" s="33"/>
      <c r="E173" s="43"/>
      <c r="F173" s="34"/>
      <c r="G173" s="47"/>
      <c r="H17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3" s="53"/>
      <c r="J173" s="47"/>
    </row>
    <row r="174" spans="1:10" x14ac:dyDescent="0.35">
      <c r="A174" s="32" t="s">
        <v>52</v>
      </c>
      <c r="B174" s="33"/>
      <c r="C174" s="33"/>
      <c r="D174" s="33"/>
      <c r="E174" s="43"/>
      <c r="F174" s="34"/>
      <c r="G174" s="47"/>
      <c r="H17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4" s="53"/>
      <c r="J174" s="47"/>
    </row>
    <row r="175" spans="1:10" x14ac:dyDescent="0.35">
      <c r="A175" s="32" t="s">
        <v>52</v>
      </c>
      <c r="B175" s="33"/>
      <c r="C175" s="33"/>
      <c r="D175" s="33"/>
      <c r="E175" s="43"/>
      <c r="F175" s="34"/>
      <c r="G175" s="47"/>
      <c r="H17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5" s="53"/>
      <c r="J175" s="47"/>
    </row>
    <row r="176" spans="1:10" x14ac:dyDescent="0.35">
      <c r="A176" s="32" t="s">
        <v>52</v>
      </c>
      <c r="B176" s="33"/>
      <c r="C176" s="33"/>
      <c r="D176" s="33"/>
      <c r="E176" s="43"/>
      <c r="F176" s="34"/>
      <c r="G176" s="47"/>
      <c r="H17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6" s="53"/>
      <c r="J176" s="47"/>
    </row>
    <row r="177" spans="1:10" x14ac:dyDescent="0.35">
      <c r="A177" s="32" t="s">
        <v>52</v>
      </c>
      <c r="B177" s="33"/>
      <c r="C177" s="33"/>
      <c r="D177" s="33"/>
      <c r="E177" s="43"/>
      <c r="F177" s="34"/>
      <c r="G177" s="47"/>
      <c r="H17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7" s="53"/>
      <c r="J177" s="47"/>
    </row>
    <row r="178" spans="1:10" x14ac:dyDescent="0.35">
      <c r="A178" s="32" t="s">
        <v>52</v>
      </c>
      <c r="B178" s="33"/>
      <c r="C178" s="33"/>
      <c r="D178" s="33"/>
      <c r="E178" s="43"/>
      <c r="F178" s="34"/>
      <c r="G178" s="47"/>
      <c r="H17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8" s="53"/>
      <c r="J178" s="47"/>
    </row>
    <row r="179" spans="1:10" x14ac:dyDescent="0.35">
      <c r="A179" s="32" t="s">
        <v>52</v>
      </c>
      <c r="B179" s="33"/>
      <c r="C179" s="33"/>
      <c r="D179" s="33"/>
      <c r="E179" s="43"/>
      <c r="F179" s="34"/>
      <c r="G179" s="47"/>
      <c r="H17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79" s="53"/>
      <c r="J179" s="47"/>
    </row>
    <row r="180" spans="1:10" x14ac:dyDescent="0.35">
      <c r="A180" s="32"/>
      <c r="B180" s="33"/>
      <c r="C180" s="33"/>
      <c r="D180" s="33"/>
      <c r="E180" s="43"/>
      <c r="F180" s="34"/>
      <c r="G180" s="47"/>
      <c r="H18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0" s="53"/>
      <c r="J180" s="47"/>
    </row>
    <row r="181" spans="1:10" x14ac:dyDescent="0.35">
      <c r="A181" s="32"/>
      <c r="B181" s="33"/>
      <c r="C181" s="33"/>
      <c r="D181" s="33"/>
      <c r="E181" s="43"/>
      <c r="F181" s="34"/>
      <c r="G181" s="47"/>
      <c r="H18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1" s="53"/>
      <c r="J181" s="47"/>
    </row>
    <row r="182" spans="1:10" x14ac:dyDescent="0.35">
      <c r="A182" s="32"/>
      <c r="B182" s="33"/>
      <c r="C182" s="33"/>
      <c r="D182" s="33"/>
      <c r="E182" s="43"/>
      <c r="F182" s="34"/>
      <c r="G182" s="47"/>
      <c r="H18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2" s="53"/>
      <c r="J182" s="47"/>
    </row>
    <row r="183" spans="1:10" x14ac:dyDescent="0.35">
      <c r="A183" s="32"/>
      <c r="B183" s="33"/>
      <c r="C183" s="33"/>
      <c r="D183" s="33"/>
      <c r="E183" s="43"/>
      <c r="F183" s="34"/>
      <c r="G183" s="47"/>
      <c r="H18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3" s="53"/>
      <c r="J183" s="47"/>
    </row>
    <row r="184" spans="1:10" x14ac:dyDescent="0.35">
      <c r="A184" s="32"/>
      <c r="B184" s="33"/>
      <c r="C184" s="33"/>
      <c r="D184" s="33"/>
      <c r="E184" s="43"/>
      <c r="F184" s="34"/>
      <c r="G184" s="47"/>
      <c r="H18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4" s="53"/>
      <c r="J184" s="47"/>
    </row>
    <row r="185" spans="1:10" x14ac:dyDescent="0.35">
      <c r="A185" s="32"/>
      <c r="B185" s="33"/>
      <c r="C185" s="33"/>
      <c r="D185" s="33"/>
      <c r="E185" s="43"/>
      <c r="F185" s="34"/>
      <c r="G185" s="47"/>
      <c r="H18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5" s="53"/>
      <c r="J185" s="47"/>
    </row>
    <row r="186" spans="1:10" x14ac:dyDescent="0.35">
      <c r="A186" s="32"/>
      <c r="B186" s="33"/>
      <c r="C186" s="33"/>
      <c r="D186" s="33"/>
      <c r="E186" s="43"/>
      <c r="F186" s="34"/>
      <c r="G186" s="47"/>
      <c r="H18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6" s="53"/>
      <c r="J186" s="47"/>
    </row>
    <row r="187" spans="1:10" x14ac:dyDescent="0.35">
      <c r="A187" s="32"/>
      <c r="B187" s="33"/>
      <c r="C187" s="33"/>
      <c r="D187" s="33"/>
      <c r="E187" s="43"/>
      <c r="F187" s="34"/>
      <c r="G187" s="47"/>
      <c r="H18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7" s="53"/>
      <c r="J187" s="47"/>
    </row>
    <row r="188" spans="1:10" x14ac:dyDescent="0.35">
      <c r="A188" s="32"/>
      <c r="B188" s="33"/>
      <c r="C188" s="33"/>
      <c r="D188" s="33"/>
      <c r="E188" s="43"/>
      <c r="F188" s="34"/>
      <c r="G188" s="47"/>
      <c r="H18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8" s="53"/>
      <c r="J188" s="47"/>
    </row>
    <row r="189" spans="1:10" x14ac:dyDescent="0.35">
      <c r="A189" s="32"/>
      <c r="B189" s="33"/>
      <c r="C189" s="33"/>
      <c r="D189" s="33"/>
      <c r="E189" s="43"/>
      <c r="F189" s="34"/>
      <c r="G189" s="47"/>
      <c r="H18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89" s="53"/>
      <c r="J189" s="47"/>
    </row>
    <row r="190" spans="1:10" x14ac:dyDescent="0.35">
      <c r="A190" s="32"/>
      <c r="B190" s="33"/>
      <c r="C190" s="33"/>
      <c r="D190" s="33"/>
      <c r="E190" s="43"/>
      <c r="F190" s="34"/>
      <c r="G190" s="47"/>
      <c r="H19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0" s="53"/>
      <c r="J190" s="47"/>
    </row>
    <row r="191" spans="1:10" x14ac:dyDescent="0.35">
      <c r="A191" s="32"/>
      <c r="B191" s="33"/>
      <c r="C191" s="33"/>
      <c r="D191" s="33"/>
      <c r="E191" s="43"/>
      <c r="F191" s="34"/>
      <c r="G191" s="47"/>
      <c r="H19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1" s="53"/>
      <c r="J191" s="47"/>
    </row>
    <row r="192" spans="1:10" x14ac:dyDescent="0.35">
      <c r="A192" s="32"/>
      <c r="B192" s="33"/>
      <c r="C192" s="33"/>
      <c r="D192" s="33"/>
      <c r="E192" s="43"/>
      <c r="F192" s="34"/>
      <c r="G192" s="47"/>
      <c r="H19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2" s="53"/>
      <c r="J192" s="47"/>
    </row>
    <row r="193" spans="1:10" x14ac:dyDescent="0.35">
      <c r="A193" s="32"/>
      <c r="B193" s="33"/>
      <c r="C193" s="33"/>
      <c r="D193" s="33"/>
      <c r="E193" s="43"/>
      <c r="F193" s="34"/>
      <c r="G193" s="47"/>
      <c r="H19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3" s="53"/>
      <c r="J193" s="47"/>
    </row>
    <row r="194" spans="1:10" x14ac:dyDescent="0.35">
      <c r="A194" s="32"/>
      <c r="B194" s="33"/>
      <c r="C194" s="33"/>
      <c r="D194" s="33"/>
      <c r="E194" s="43"/>
      <c r="F194" s="34"/>
      <c r="G194" s="47"/>
      <c r="H19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4" s="53"/>
      <c r="J194" s="47"/>
    </row>
    <row r="195" spans="1:10" x14ac:dyDescent="0.35">
      <c r="A195" s="32"/>
      <c r="B195" s="33"/>
      <c r="C195" s="33"/>
      <c r="D195" s="33"/>
      <c r="E195" s="43"/>
      <c r="F195" s="34"/>
      <c r="G195" s="47"/>
      <c r="H19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5" s="53"/>
      <c r="J195" s="47"/>
    </row>
    <row r="196" spans="1:10" x14ac:dyDescent="0.35">
      <c r="A196" s="32"/>
      <c r="B196" s="33"/>
      <c r="C196" s="33"/>
      <c r="D196" s="33"/>
      <c r="E196" s="43"/>
      <c r="F196" s="34"/>
      <c r="G196" s="47"/>
      <c r="H19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6" s="53"/>
      <c r="J196" s="47"/>
    </row>
    <row r="197" spans="1:10" x14ac:dyDescent="0.35">
      <c r="A197" s="32"/>
      <c r="B197" s="33"/>
      <c r="C197" s="33"/>
      <c r="D197" s="33"/>
      <c r="E197" s="43"/>
      <c r="F197" s="34"/>
      <c r="G197" s="47"/>
      <c r="H19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7" s="53"/>
      <c r="J197" s="47"/>
    </row>
    <row r="198" spans="1:10" x14ac:dyDescent="0.35">
      <c r="A198" s="32"/>
      <c r="B198" s="33"/>
      <c r="C198" s="33"/>
      <c r="D198" s="33"/>
      <c r="E198" s="43"/>
      <c r="F198" s="34"/>
      <c r="G198" s="47"/>
      <c r="H19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8" s="53"/>
      <c r="J198" s="47"/>
    </row>
    <row r="199" spans="1:10" x14ac:dyDescent="0.35">
      <c r="A199" s="32"/>
      <c r="B199" s="33"/>
      <c r="C199" s="33"/>
      <c r="D199" s="33"/>
      <c r="E199" s="43"/>
      <c r="F199" s="34"/>
      <c r="G199" s="47"/>
      <c r="H19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199" s="53"/>
      <c r="J199" s="47"/>
    </row>
    <row r="200" spans="1:10" x14ac:dyDescent="0.35">
      <c r="A200" s="32"/>
      <c r="B200" s="33"/>
      <c r="C200" s="33"/>
      <c r="D200" s="33"/>
      <c r="E200" s="43"/>
      <c r="F200" s="34"/>
      <c r="G200" s="47"/>
      <c r="H20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0" s="53"/>
      <c r="J200" s="47"/>
    </row>
    <row r="201" spans="1:10" x14ac:dyDescent="0.35">
      <c r="A201" s="32"/>
      <c r="B201" s="33"/>
      <c r="C201" s="33"/>
      <c r="D201" s="33"/>
      <c r="E201" s="43"/>
      <c r="F201" s="34"/>
      <c r="G201" s="47"/>
      <c r="H20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1" s="53"/>
      <c r="J201" s="47"/>
    </row>
    <row r="202" spans="1:10" x14ac:dyDescent="0.35">
      <c r="A202" s="32"/>
      <c r="B202" s="33"/>
      <c r="C202" s="33"/>
      <c r="D202" s="33"/>
      <c r="E202" s="43"/>
      <c r="F202" s="34"/>
      <c r="G202" s="47"/>
      <c r="H20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2" s="53"/>
      <c r="J202" s="47"/>
    </row>
    <row r="203" spans="1:10" x14ac:dyDescent="0.35">
      <c r="A203" s="32"/>
      <c r="B203" s="33"/>
      <c r="C203" s="33"/>
      <c r="D203" s="33"/>
      <c r="E203" s="43"/>
      <c r="F203" s="34"/>
      <c r="G203" s="47"/>
      <c r="H20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3" s="53"/>
      <c r="J203" s="47"/>
    </row>
    <row r="204" spans="1:10" x14ac:dyDescent="0.35">
      <c r="A204" s="32"/>
      <c r="B204" s="33"/>
      <c r="C204" s="33"/>
      <c r="D204" s="33"/>
      <c r="E204" s="43"/>
      <c r="F204" s="34"/>
      <c r="G204" s="47"/>
      <c r="H20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4" s="53"/>
      <c r="J204" s="47"/>
    </row>
    <row r="205" spans="1:10" x14ac:dyDescent="0.35">
      <c r="A205" s="32"/>
      <c r="B205" s="33"/>
      <c r="C205" s="33"/>
      <c r="D205" s="33"/>
      <c r="E205" s="43"/>
      <c r="F205" s="34"/>
      <c r="G205" s="47"/>
      <c r="H20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5" s="53"/>
      <c r="J205" s="47"/>
    </row>
    <row r="206" spans="1:10" x14ac:dyDescent="0.35">
      <c r="A206" s="32"/>
      <c r="B206" s="33"/>
      <c r="C206" s="33"/>
      <c r="D206" s="33"/>
      <c r="E206" s="43"/>
      <c r="F206" s="34"/>
      <c r="G206" s="47"/>
      <c r="H20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6" s="53"/>
      <c r="J206" s="47"/>
    </row>
    <row r="207" spans="1:10" x14ac:dyDescent="0.35">
      <c r="A207" s="32"/>
      <c r="B207" s="33"/>
      <c r="C207" s="33"/>
      <c r="D207" s="33"/>
      <c r="E207" s="43"/>
      <c r="F207" s="34"/>
      <c r="G207" s="47"/>
      <c r="H20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7" s="53"/>
      <c r="J207" s="47"/>
    </row>
    <row r="208" spans="1:10" x14ac:dyDescent="0.35">
      <c r="A208" s="32"/>
      <c r="B208" s="33"/>
      <c r="C208" s="33"/>
      <c r="D208" s="33"/>
      <c r="E208" s="43"/>
      <c r="F208" s="34"/>
      <c r="G208" s="47"/>
      <c r="H20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8" s="53"/>
      <c r="J208" s="47"/>
    </row>
    <row r="209" spans="1:10" x14ac:dyDescent="0.35">
      <c r="A209" s="32"/>
      <c r="B209" s="33"/>
      <c r="C209" s="33"/>
      <c r="D209" s="33"/>
      <c r="E209" s="43"/>
      <c r="F209" s="34"/>
      <c r="G209" s="47"/>
      <c r="H20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09" s="53"/>
      <c r="J209" s="47"/>
    </row>
    <row r="210" spans="1:10" x14ac:dyDescent="0.35">
      <c r="A210" s="32"/>
      <c r="B210" s="33"/>
      <c r="C210" s="33"/>
      <c r="D210" s="33"/>
      <c r="E210" s="43"/>
      <c r="F210" s="34"/>
      <c r="G210" s="47"/>
      <c r="H21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0" s="53"/>
      <c r="J210" s="47"/>
    </row>
    <row r="211" spans="1:10" x14ac:dyDescent="0.35">
      <c r="A211" s="32"/>
      <c r="B211" s="33"/>
      <c r="C211" s="33"/>
      <c r="D211" s="33"/>
      <c r="E211" s="43"/>
      <c r="F211" s="34"/>
      <c r="G211" s="47"/>
      <c r="H21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1" s="53"/>
      <c r="J211" s="47"/>
    </row>
    <row r="212" spans="1:10" x14ac:dyDescent="0.35">
      <c r="A212" s="32"/>
      <c r="B212" s="33"/>
      <c r="C212" s="33"/>
      <c r="D212" s="33"/>
      <c r="E212" s="43"/>
      <c r="F212" s="34"/>
      <c r="G212" s="47"/>
      <c r="H21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2" s="53"/>
      <c r="J212" s="47"/>
    </row>
    <row r="213" spans="1:10" x14ac:dyDescent="0.35">
      <c r="A213" s="32"/>
      <c r="B213" s="33"/>
      <c r="C213" s="33"/>
      <c r="D213" s="33"/>
      <c r="E213" s="43"/>
      <c r="F213" s="34"/>
      <c r="G213" s="47"/>
      <c r="H21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3" s="53"/>
      <c r="J213" s="47"/>
    </row>
    <row r="214" spans="1:10" x14ac:dyDescent="0.35">
      <c r="A214" s="32"/>
      <c r="B214" s="33"/>
      <c r="C214" s="33"/>
      <c r="D214" s="33"/>
      <c r="E214" s="43"/>
      <c r="F214" s="34"/>
      <c r="G214" s="47"/>
      <c r="H21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4" s="53"/>
      <c r="J214" s="47"/>
    </row>
    <row r="215" spans="1:10" x14ac:dyDescent="0.35">
      <c r="A215" s="32"/>
      <c r="B215" s="33"/>
      <c r="C215" s="33"/>
      <c r="D215" s="33"/>
      <c r="E215" s="43"/>
      <c r="F215" s="34"/>
      <c r="G215" s="47"/>
      <c r="H21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5" s="53"/>
      <c r="J215" s="47"/>
    </row>
    <row r="216" spans="1:10" x14ac:dyDescent="0.35">
      <c r="A216" s="32"/>
      <c r="B216" s="33"/>
      <c r="C216" s="33"/>
      <c r="D216" s="33"/>
      <c r="E216" s="43"/>
      <c r="F216" s="34"/>
      <c r="G216" s="47"/>
      <c r="H21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6" s="53"/>
      <c r="J216" s="47"/>
    </row>
    <row r="217" spans="1:10" x14ac:dyDescent="0.35">
      <c r="A217" s="32"/>
      <c r="B217" s="33"/>
      <c r="C217" s="33"/>
      <c r="D217" s="33"/>
      <c r="E217" s="43"/>
      <c r="F217" s="34"/>
      <c r="G217" s="47"/>
      <c r="H21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7" s="53"/>
      <c r="J217" s="47"/>
    </row>
    <row r="218" spans="1:10" x14ac:dyDescent="0.35">
      <c r="A218" s="32"/>
      <c r="B218" s="33"/>
      <c r="C218" s="33"/>
      <c r="D218" s="33"/>
      <c r="E218" s="43"/>
      <c r="F218" s="34"/>
      <c r="G218" s="47"/>
      <c r="H21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8" s="53"/>
      <c r="J218" s="47"/>
    </row>
    <row r="219" spans="1:10" x14ac:dyDescent="0.35">
      <c r="A219" s="32"/>
      <c r="B219" s="33"/>
      <c r="C219" s="33"/>
      <c r="D219" s="33"/>
      <c r="E219" s="43"/>
      <c r="F219" s="34"/>
      <c r="G219" s="47"/>
      <c r="H21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19" s="53"/>
      <c r="J219" s="47"/>
    </row>
    <row r="220" spans="1:10" x14ac:dyDescent="0.35">
      <c r="A220" s="32"/>
      <c r="B220" s="33"/>
      <c r="C220" s="33"/>
      <c r="D220" s="33"/>
      <c r="E220" s="43"/>
      <c r="F220" s="34"/>
      <c r="G220" s="47"/>
      <c r="H22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0" s="53"/>
      <c r="J220" s="47"/>
    </row>
    <row r="221" spans="1:10" x14ac:dyDescent="0.35">
      <c r="A221" s="32"/>
      <c r="B221" s="33"/>
      <c r="C221" s="33"/>
      <c r="D221" s="33"/>
      <c r="E221" s="43"/>
      <c r="F221" s="34"/>
      <c r="G221" s="47"/>
      <c r="H22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1" s="53"/>
      <c r="J221" s="47"/>
    </row>
    <row r="222" spans="1:10" x14ac:dyDescent="0.35">
      <c r="A222" s="32"/>
      <c r="B222" s="33"/>
      <c r="C222" s="33"/>
      <c r="D222" s="33"/>
      <c r="E222" s="43"/>
      <c r="F222" s="34"/>
      <c r="G222" s="47"/>
      <c r="H22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2" s="53"/>
      <c r="J222" s="47"/>
    </row>
    <row r="223" spans="1:10" x14ac:dyDescent="0.35">
      <c r="A223" s="32"/>
      <c r="B223" s="33"/>
      <c r="C223" s="33"/>
      <c r="D223" s="33"/>
      <c r="E223" s="43"/>
      <c r="F223" s="34"/>
      <c r="G223" s="47"/>
      <c r="H22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3" s="53"/>
      <c r="J223" s="47"/>
    </row>
    <row r="224" spans="1:10" x14ac:dyDescent="0.35">
      <c r="A224" s="32"/>
      <c r="B224" s="33"/>
      <c r="C224" s="33"/>
      <c r="D224" s="33"/>
      <c r="E224" s="43"/>
      <c r="F224" s="34"/>
      <c r="G224" s="47"/>
      <c r="H22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4" s="53"/>
      <c r="J224" s="47"/>
    </row>
    <row r="225" spans="1:10" x14ac:dyDescent="0.35">
      <c r="A225" s="32"/>
      <c r="B225" s="33"/>
      <c r="C225" s="33"/>
      <c r="D225" s="33"/>
      <c r="E225" s="43"/>
      <c r="F225" s="34"/>
      <c r="G225" s="47"/>
      <c r="H22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5" s="53"/>
      <c r="J225" s="47"/>
    </row>
    <row r="226" spans="1:10" x14ac:dyDescent="0.35">
      <c r="A226" s="32"/>
      <c r="B226" s="33"/>
      <c r="C226" s="33"/>
      <c r="D226" s="33"/>
      <c r="E226" s="43"/>
      <c r="F226" s="34"/>
      <c r="G226" s="47"/>
      <c r="H22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6" s="53"/>
      <c r="J226" s="47"/>
    </row>
    <row r="227" spans="1:10" x14ac:dyDescent="0.35">
      <c r="A227" s="32"/>
      <c r="B227" s="33"/>
      <c r="C227" s="33"/>
      <c r="D227" s="33"/>
      <c r="E227" s="43"/>
      <c r="F227" s="34"/>
      <c r="G227" s="47"/>
      <c r="H22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7" s="53"/>
      <c r="J227" s="47"/>
    </row>
    <row r="228" spans="1:10" x14ac:dyDescent="0.35">
      <c r="A228" s="32"/>
      <c r="B228" s="33"/>
      <c r="C228" s="33"/>
      <c r="D228" s="33"/>
      <c r="E228" s="43"/>
      <c r="F228" s="34"/>
      <c r="G228" s="47"/>
      <c r="H22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8" s="53"/>
      <c r="J228" s="47"/>
    </row>
    <row r="229" spans="1:10" x14ac:dyDescent="0.35">
      <c r="A229" s="32"/>
      <c r="B229" s="33"/>
      <c r="C229" s="33"/>
      <c r="D229" s="33"/>
      <c r="E229" s="43"/>
      <c r="F229" s="34"/>
      <c r="G229" s="47"/>
      <c r="H22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29" s="53"/>
      <c r="J229" s="47"/>
    </row>
    <row r="230" spans="1:10" x14ac:dyDescent="0.35">
      <c r="A230" s="32"/>
      <c r="B230" s="33"/>
      <c r="C230" s="33"/>
      <c r="D230" s="33"/>
      <c r="E230" s="43"/>
      <c r="F230" s="34"/>
      <c r="G230" s="47"/>
      <c r="H23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0" s="53"/>
      <c r="J230" s="47"/>
    </row>
    <row r="231" spans="1:10" x14ac:dyDescent="0.35">
      <c r="A231" s="32"/>
      <c r="B231" s="33"/>
      <c r="C231" s="33"/>
      <c r="D231" s="33"/>
      <c r="E231" s="43"/>
      <c r="F231" s="34"/>
      <c r="G231" s="47"/>
      <c r="H23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1" s="53"/>
      <c r="J231" s="47"/>
    </row>
    <row r="232" spans="1:10" x14ac:dyDescent="0.35">
      <c r="A232" s="32"/>
      <c r="B232" s="33"/>
      <c r="C232" s="33"/>
      <c r="D232" s="33"/>
      <c r="E232" s="43"/>
      <c r="F232" s="34"/>
      <c r="G232" s="47"/>
      <c r="H23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2" s="53"/>
      <c r="J232" s="47"/>
    </row>
    <row r="233" spans="1:10" x14ac:dyDescent="0.35">
      <c r="A233" s="32"/>
      <c r="B233" s="33"/>
      <c r="C233" s="33"/>
      <c r="D233" s="33"/>
      <c r="E233" s="43"/>
      <c r="F233" s="34"/>
      <c r="G233" s="47"/>
      <c r="H23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3" s="53"/>
      <c r="J233" s="47"/>
    </row>
    <row r="234" spans="1:10" x14ac:dyDescent="0.35">
      <c r="A234" s="32"/>
      <c r="B234" s="33"/>
      <c r="C234" s="33"/>
      <c r="D234" s="33"/>
      <c r="E234" s="43"/>
      <c r="F234" s="34"/>
      <c r="G234" s="47"/>
      <c r="H23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4" s="53"/>
      <c r="J234" s="47"/>
    </row>
    <row r="235" spans="1:10" x14ac:dyDescent="0.35">
      <c r="A235" s="32"/>
      <c r="B235" s="33"/>
      <c r="C235" s="33"/>
      <c r="D235" s="33"/>
      <c r="E235" s="43"/>
      <c r="F235" s="34"/>
      <c r="G235" s="47"/>
      <c r="H23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5" s="53"/>
      <c r="J235" s="47"/>
    </row>
    <row r="236" spans="1:10" x14ac:dyDescent="0.35">
      <c r="A236" s="32"/>
      <c r="B236" s="33"/>
      <c r="C236" s="33"/>
      <c r="D236" s="33"/>
      <c r="E236" s="43"/>
      <c r="F236" s="34"/>
      <c r="G236" s="47"/>
      <c r="H23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6" s="53"/>
      <c r="J236" s="47"/>
    </row>
    <row r="237" spans="1:10" x14ac:dyDescent="0.35">
      <c r="A237" s="32"/>
      <c r="B237" s="33"/>
      <c r="C237" s="33"/>
      <c r="D237" s="33"/>
      <c r="E237" s="43"/>
      <c r="F237" s="34"/>
      <c r="G237" s="47"/>
      <c r="H23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7" s="53"/>
      <c r="J237" s="47"/>
    </row>
    <row r="238" spans="1:10" x14ac:dyDescent="0.35">
      <c r="A238" s="32"/>
      <c r="B238" s="33"/>
      <c r="C238" s="33"/>
      <c r="D238" s="33"/>
      <c r="E238" s="43"/>
      <c r="F238" s="34"/>
      <c r="G238" s="47"/>
      <c r="H23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8" s="53"/>
      <c r="J238" s="47"/>
    </row>
    <row r="239" spans="1:10" x14ac:dyDescent="0.35">
      <c r="A239" s="32"/>
      <c r="B239" s="33"/>
      <c r="C239" s="33"/>
      <c r="D239" s="33"/>
      <c r="E239" s="43"/>
      <c r="F239" s="34"/>
      <c r="G239" s="47"/>
      <c r="H23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39" s="53"/>
      <c r="J239" s="47"/>
    </row>
    <row r="240" spans="1:10" x14ac:dyDescent="0.35">
      <c r="A240" s="32"/>
      <c r="B240" s="33"/>
      <c r="C240" s="33"/>
      <c r="D240" s="33"/>
      <c r="E240" s="43"/>
      <c r="F240" s="34"/>
      <c r="G240" s="47"/>
      <c r="H24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0" s="53"/>
      <c r="J240" s="47"/>
    </row>
    <row r="241" spans="1:10" x14ac:dyDescent="0.35">
      <c r="A241" s="32"/>
      <c r="B241" s="33"/>
      <c r="C241" s="33"/>
      <c r="D241" s="33"/>
      <c r="E241" s="43"/>
      <c r="F241" s="34"/>
      <c r="G241" s="47"/>
      <c r="H24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1" s="53"/>
      <c r="J241" s="47"/>
    </row>
    <row r="242" spans="1:10" x14ac:dyDescent="0.35">
      <c r="A242" s="32"/>
      <c r="B242" s="33"/>
      <c r="C242" s="33"/>
      <c r="D242" s="33"/>
      <c r="E242" s="43"/>
      <c r="F242" s="34"/>
      <c r="G242" s="47"/>
      <c r="H24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2" s="53"/>
      <c r="J242" s="47"/>
    </row>
    <row r="243" spans="1:10" x14ac:dyDescent="0.35">
      <c r="A243" s="32"/>
      <c r="B243" s="33"/>
      <c r="C243" s="33"/>
      <c r="D243" s="33"/>
      <c r="E243" s="43"/>
      <c r="F243" s="34"/>
      <c r="G243" s="47"/>
      <c r="H24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3" s="53"/>
      <c r="J243" s="47"/>
    </row>
    <row r="244" spans="1:10" x14ac:dyDescent="0.35">
      <c r="A244" s="32"/>
      <c r="B244" s="33"/>
      <c r="C244" s="33"/>
      <c r="D244" s="33"/>
      <c r="E244" s="43"/>
      <c r="F244" s="34"/>
      <c r="G244" s="47"/>
      <c r="H24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4" s="53"/>
      <c r="J244" s="47"/>
    </row>
    <row r="245" spans="1:10" x14ac:dyDescent="0.35">
      <c r="A245" s="32"/>
      <c r="B245" s="33"/>
      <c r="C245" s="33"/>
      <c r="D245" s="33"/>
      <c r="E245" s="43"/>
      <c r="F245" s="34"/>
      <c r="G245" s="47"/>
      <c r="H24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5" s="53"/>
      <c r="J245" s="47"/>
    </row>
    <row r="246" spans="1:10" x14ac:dyDescent="0.35">
      <c r="A246" s="32"/>
      <c r="B246" s="33"/>
      <c r="C246" s="33"/>
      <c r="D246" s="33"/>
      <c r="E246" s="43"/>
      <c r="F246" s="34"/>
      <c r="G246" s="47"/>
      <c r="H24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6" s="53"/>
      <c r="J246" s="47"/>
    </row>
    <row r="247" spans="1:10" x14ac:dyDescent="0.35">
      <c r="A247" s="32"/>
      <c r="B247" s="33"/>
      <c r="C247" s="33"/>
      <c r="D247" s="33"/>
      <c r="E247" s="43"/>
      <c r="F247" s="34"/>
      <c r="G247" s="47"/>
      <c r="H24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7" s="53"/>
      <c r="J247" s="47"/>
    </row>
    <row r="248" spans="1:10" x14ac:dyDescent="0.35">
      <c r="A248" s="32"/>
      <c r="B248" s="33"/>
      <c r="C248" s="33"/>
      <c r="D248" s="33"/>
      <c r="E248" s="43"/>
      <c r="F248" s="34"/>
      <c r="G248" s="47"/>
      <c r="H24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8" s="53"/>
      <c r="J248" s="47"/>
    </row>
    <row r="249" spans="1:10" x14ac:dyDescent="0.35">
      <c r="A249" s="32"/>
      <c r="B249" s="33"/>
      <c r="C249" s="33"/>
      <c r="D249" s="33"/>
      <c r="E249" s="43"/>
      <c r="F249" s="34"/>
      <c r="G249" s="47"/>
      <c r="H24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49" s="53"/>
      <c r="J249" s="47"/>
    </row>
    <row r="250" spans="1:10" x14ac:dyDescent="0.35">
      <c r="A250" s="32"/>
      <c r="B250" s="33"/>
      <c r="C250" s="33"/>
      <c r="D250" s="33"/>
      <c r="E250" s="43"/>
      <c r="F250" s="34"/>
      <c r="G250" s="47"/>
      <c r="H25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0" s="53"/>
      <c r="J250" s="47"/>
    </row>
    <row r="251" spans="1:10" x14ac:dyDescent="0.35">
      <c r="A251" s="32"/>
      <c r="B251" s="33"/>
      <c r="C251" s="33"/>
      <c r="D251" s="33"/>
      <c r="E251" s="43"/>
      <c r="F251" s="34"/>
      <c r="G251" s="47"/>
      <c r="H25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1" s="53"/>
      <c r="J251" s="47"/>
    </row>
    <row r="252" spans="1:10" x14ac:dyDescent="0.35">
      <c r="A252" s="32"/>
      <c r="B252" s="33"/>
      <c r="C252" s="33"/>
      <c r="D252" s="33"/>
      <c r="E252" s="43"/>
      <c r="F252" s="34"/>
      <c r="G252" s="47"/>
      <c r="H25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2" s="53"/>
      <c r="J252" s="47"/>
    </row>
    <row r="253" spans="1:10" x14ac:dyDescent="0.35">
      <c r="A253" s="32"/>
      <c r="B253" s="33"/>
      <c r="C253" s="33"/>
      <c r="D253" s="33"/>
      <c r="E253" s="43"/>
      <c r="F253" s="34"/>
      <c r="G253" s="47"/>
      <c r="H25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3" s="53"/>
      <c r="J253" s="47"/>
    </row>
    <row r="254" spans="1:10" x14ac:dyDescent="0.35">
      <c r="A254" s="32"/>
      <c r="B254" s="33"/>
      <c r="C254" s="33"/>
      <c r="D254" s="33"/>
      <c r="E254" s="43"/>
      <c r="F254" s="34"/>
      <c r="G254" s="47"/>
      <c r="H25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4" s="53"/>
      <c r="J254" s="47"/>
    </row>
    <row r="255" spans="1:10" x14ac:dyDescent="0.35">
      <c r="A255" s="32"/>
      <c r="B255" s="33"/>
      <c r="C255" s="33"/>
      <c r="D255" s="33"/>
      <c r="E255" s="43"/>
      <c r="F255" s="34"/>
      <c r="G255" s="47"/>
      <c r="H25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5" s="53"/>
      <c r="J255" s="47"/>
    </row>
    <row r="256" spans="1:10" x14ac:dyDescent="0.35">
      <c r="A256" s="32"/>
      <c r="B256" s="33"/>
      <c r="C256" s="33"/>
      <c r="D256" s="33"/>
      <c r="E256" s="43"/>
      <c r="F256" s="34"/>
      <c r="G256" s="47"/>
      <c r="H25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6" s="53"/>
      <c r="J256" s="47"/>
    </row>
    <row r="257" spans="1:10" x14ac:dyDescent="0.35">
      <c r="A257" s="32"/>
      <c r="B257" s="33"/>
      <c r="C257" s="33"/>
      <c r="D257" s="33"/>
      <c r="E257" s="43"/>
      <c r="F257" s="34"/>
      <c r="G257" s="47"/>
      <c r="H25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7" s="53"/>
      <c r="J257" s="47"/>
    </row>
    <row r="258" spans="1:10" x14ac:dyDescent="0.35">
      <c r="A258" s="32"/>
      <c r="B258" s="33"/>
      <c r="C258" s="33"/>
      <c r="D258" s="33"/>
      <c r="E258" s="43"/>
      <c r="F258" s="34"/>
      <c r="G258" s="47"/>
      <c r="H25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8" s="53"/>
      <c r="J258" s="47"/>
    </row>
    <row r="259" spans="1:10" x14ac:dyDescent="0.35">
      <c r="A259" s="32"/>
      <c r="B259" s="33"/>
      <c r="C259" s="33"/>
      <c r="D259" s="33"/>
      <c r="E259" s="43"/>
      <c r="F259" s="34"/>
      <c r="G259" s="47"/>
      <c r="H25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59" s="53"/>
      <c r="J259" s="47"/>
    </row>
    <row r="260" spans="1:10" x14ac:dyDescent="0.35">
      <c r="A260" s="32"/>
      <c r="B260" s="33"/>
      <c r="C260" s="33"/>
      <c r="D260" s="33"/>
      <c r="E260" s="43"/>
      <c r="F260" s="34"/>
      <c r="G260" s="47"/>
      <c r="H26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0" s="53"/>
      <c r="J260" s="47"/>
    </row>
    <row r="261" spans="1:10" x14ac:dyDescent="0.35">
      <c r="A261" s="32"/>
      <c r="B261" s="33"/>
      <c r="C261" s="33"/>
      <c r="D261" s="33"/>
      <c r="E261" s="43"/>
      <c r="F261" s="34"/>
      <c r="G261" s="47"/>
      <c r="H26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1" s="53"/>
      <c r="J261" s="47"/>
    </row>
    <row r="262" spans="1:10" x14ac:dyDescent="0.35">
      <c r="A262" s="32"/>
      <c r="B262" s="33"/>
      <c r="C262" s="33"/>
      <c r="D262" s="33"/>
      <c r="E262" s="43"/>
      <c r="F262" s="34"/>
      <c r="G262" s="47"/>
      <c r="H26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2" s="53"/>
      <c r="J262" s="47"/>
    </row>
    <row r="263" spans="1:10" x14ac:dyDescent="0.35">
      <c r="A263" s="32"/>
      <c r="B263" s="33"/>
      <c r="C263" s="33"/>
      <c r="D263" s="33"/>
      <c r="E263" s="43"/>
      <c r="F263" s="34"/>
      <c r="G263" s="47"/>
      <c r="H26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3" s="53"/>
      <c r="J263" s="47"/>
    </row>
    <row r="264" spans="1:10" x14ac:dyDescent="0.35">
      <c r="A264" s="32"/>
      <c r="B264" s="33"/>
      <c r="C264" s="33"/>
      <c r="D264" s="33"/>
      <c r="E264" s="43"/>
      <c r="F264" s="34"/>
      <c r="G264" s="47"/>
      <c r="H26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4" s="53"/>
      <c r="J264" s="47"/>
    </row>
    <row r="265" spans="1:10" x14ac:dyDescent="0.35">
      <c r="A265" s="32"/>
      <c r="B265" s="33"/>
      <c r="C265" s="33"/>
      <c r="D265" s="33"/>
      <c r="E265" s="43"/>
      <c r="F265" s="34"/>
      <c r="G265" s="47"/>
      <c r="H26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5" s="53"/>
      <c r="J265" s="47"/>
    </row>
    <row r="266" spans="1:10" x14ac:dyDescent="0.35">
      <c r="A266" s="32"/>
      <c r="B266" s="33"/>
      <c r="C266" s="33"/>
      <c r="D266" s="33"/>
      <c r="E266" s="43"/>
      <c r="F266" s="34"/>
      <c r="G266" s="47"/>
      <c r="H26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6" s="53"/>
      <c r="J266" s="47"/>
    </row>
    <row r="267" spans="1:10" x14ac:dyDescent="0.35">
      <c r="A267" s="32"/>
      <c r="B267" s="33"/>
      <c r="C267" s="33"/>
      <c r="D267" s="33"/>
      <c r="E267" s="43"/>
      <c r="F267" s="34"/>
      <c r="G267" s="47"/>
      <c r="H26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7" s="53"/>
      <c r="J267" s="47"/>
    </row>
    <row r="268" spans="1:10" x14ac:dyDescent="0.35">
      <c r="A268" s="32"/>
      <c r="B268" s="33"/>
      <c r="C268" s="33"/>
      <c r="D268" s="33"/>
      <c r="E268" s="43"/>
      <c r="F268" s="34"/>
      <c r="G268" s="47"/>
      <c r="H26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8" s="53"/>
      <c r="J268" s="47"/>
    </row>
    <row r="269" spans="1:10" x14ac:dyDescent="0.35">
      <c r="A269" s="32"/>
      <c r="B269" s="33"/>
      <c r="C269" s="33"/>
      <c r="D269" s="33"/>
      <c r="E269" s="43"/>
      <c r="F269" s="34"/>
      <c r="G269" s="47"/>
      <c r="H26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69" s="53"/>
      <c r="J269" s="47"/>
    </row>
    <row r="270" spans="1:10" x14ac:dyDescent="0.35">
      <c r="A270" s="32"/>
      <c r="B270" s="33"/>
      <c r="C270" s="33"/>
      <c r="D270" s="33"/>
      <c r="E270" s="43"/>
      <c r="F270" s="34"/>
      <c r="G270" s="47"/>
      <c r="H27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0" s="53"/>
      <c r="J270" s="47"/>
    </row>
    <row r="271" spans="1:10" x14ac:dyDescent="0.35">
      <c r="A271" s="32"/>
      <c r="B271" s="33"/>
      <c r="C271" s="33"/>
      <c r="D271" s="33"/>
      <c r="E271" s="43"/>
      <c r="F271" s="34"/>
      <c r="G271" s="47"/>
      <c r="H27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1" s="53"/>
      <c r="J271" s="47"/>
    </row>
    <row r="272" spans="1:10" x14ac:dyDescent="0.35">
      <c r="A272" s="32"/>
      <c r="B272" s="33"/>
      <c r="C272" s="33"/>
      <c r="D272" s="33"/>
      <c r="E272" s="43"/>
      <c r="F272" s="34"/>
      <c r="G272" s="47"/>
      <c r="H27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2" s="53"/>
      <c r="J272" s="47"/>
    </row>
    <row r="273" spans="1:10" x14ac:dyDescent="0.35">
      <c r="A273" s="32"/>
      <c r="B273" s="33"/>
      <c r="C273" s="33"/>
      <c r="D273" s="33"/>
      <c r="E273" s="43"/>
      <c r="F273" s="34"/>
      <c r="G273" s="47"/>
      <c r="H27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3" s="53"/>
      <c r="J273" s="47"/>
    </row>
    <row r="274" spans="1:10" x14ac:dyDescent="0.35">
      <c r="A274" s="32"/>
      <c r="B274" s="33"/>
      <c r="C274" s="33"/>
      <c r="D274" s="33"/>
      <c r="E274" s="43"/>
      <c r="F274" s="34"/>
      <c r="G274" s="47"/>
      <c r="H27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4" s="53"/>
      <c r="J274" s="47"/>
    </row>
    <row r="275" spans="1:10" x14ac:dyDescent="0.35">
      <c r="A275" s="32"/>
      <c r="B275" s="33"/>
      <c r="C275" s="33"/>
      <c r="D275" s="33"/>
      <c r="E275" s="43"/>
      <c r="F275" s="34"/>
      <c r="G275" s="47"/>
      <c r="H27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5" s="53"/>
      <c r="J275" s="47"/>
    </row>
    <row r="276" spans="1:10" x14ac:dyDescent="0.35">
      <c r="A276" s="32"/>
      <c r="B276" s="33"/>
      <c r="C276" s="33"/>
      <c r="D276" s="33"/>
      <c r="E276" s="43"/>
      <c r="F276" s="34"/>
      <c r="G276" s="47"/>
      <c r="H27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6" s="53"/>
      <c r="J276" s="47"/>
    </row>
    <row r="277" spans="1:10" x14ac:dyDescent="0.35">
      <c r="A277" s="32"/>
      <c r="B277" s="33"/>
      <c r="C277" s="33"/>
      <c r="D277" s="33"/>
      <c r="E277" s="43"/>
      <c r="F277" s="34"/>
      <c r="G277" s="47"/>
      <c r="H27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7" s="53"/>
      <c r="J277" s="47"/>
    </row>
    <row r="278" spans="1:10" x14ac:dyDescent="0.35">
      <c r="A278" s="32"/>
      <c r="B278" s="33"/>
      <c r="C278" s="33"/>
      <c r="D278" s="33"/>
      <c r="E278" s="43"/>
      <c r="F278" s="34"/>
      <c r="G278" s="47"/>
      <c r="H27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8" s="53"/>
      <c r="J278" s="47"/>
    </row>
    <row r="279" spans="1:10" x14ac:dyDescent="0.35">
      <c r="A279" s="32"/>
      <c r="B279" s="33"/>
      <c r="C279" s="33"/>
      <c r="D279" s="33"/>
      <c r="E279" s="43"/>
      <c r="F279" s="34"/>
      <c r="G279" s="47"/>
      <c r="H27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79" s="53"/>
      <c r="J279" s="47"/>
    </row>
    <row r="280" spans="1:10" x14ac:dyDescent="0.35">
      <c r="A280" s="32"/>
      <c r="B280" s="33"/>
      <c r="C280" s="33"/>
      <c r="D280" s="33"/>
      <c r="E280" s="43"/>
      <c r="F280" s="34"/>
      <c r="G280" s="47"/>
      <c r="H28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0" s="53"/>
      <c r="J280" s="47"/>
    </row>
    <row r="281" spans="1:10" x14ac:dyDescent="0.35">
      <c r="A281" s="32"/>
      <c r="B281" s="33"/>
      <c r="C281" s="33"/>
      <c r="D281" s="33"/>
      <c r="E281" s="43"/>
      <c r="F281" s="34"/>
      <c r="G281" s="47"/>
      <c r="H28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1" s="53"/>
      <c r="J281" s="47"/>
    </row>
    <row r="282" spans="1:10" x14ac:dyDescent="0.35">
      <c r="A282" s="32"/>
      <c r="B282" s="33"/>
      <c r="C282" s="33"/>
      <c r="D282" s="33"/>
      <c r="E282" s="43"/>
      <c r="F282" s="34"/>
      <c r="G282" s="47"/>
      <c r="H28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2" s="53"/>
      <c r="J282" s="47"/>
    </row>
    <row r="283" spans="1:10" x14ac:dyDescent="0.35">
      <c r="A283" s="32"/>
      <c r="B283" s="33"/>
      <c r="C283" s="33"/>
      <c r="D283" s="33"/>
      <c r="E283" s="43"/>
      <c r="F283" s="34"/>
      <c r="G283" s="47"/>
      <c r="H28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3" s="53"/>
      <c r="J283" s="47"/>
    </row>
    <row r="284" spans="1:10" x14ac:dyDescent="0.35">
      <c r="A284" s="32"/>
      <c r="B284" s="33"/>
      <c r="C284" s="33"/>
      <c r="D284" s="33"/>
      <c r="E284" s="43"/>
      <c r="F284" s="34"/>
      <c r="G284" s="47"/>
      <c r="H28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4" s="53"/>
      <c r="J284" s="47"/>
    </row>
    <row r="285" spans="1:10" x14ac:dyDescent="0.35">
      <c r="A285" s="32"/>
      <c r="B285" s="33"/>
      <c r="C285" s="33"/>
      <c r="D285" s="33"/>
      <c r="E285" s="43"/>
      <c r="F285" s="34"/>
      <c r="G285" s="47"/>
      <c r="H28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5" s="53"/>
      <c r="J285" s="47"/>
    </row>
    <row r="286" spans="1:10" x14ac:dyDescent="0.35">
      <c r="A286" s="32"/>
      <c r="B286" s="33"/>
      <c r="C286" s="33"/>
      <c r="D286" s="33"/>
      <c r="E286" s="43"/>
      <c r="F286" s="34"/>
      <c r="G286" s="47"/>
      <c r="H28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6" s="53"/>
      <c r="J286" s="47"/>
    </row>
    <row r="287" spans="1:10" x14ac:dyDescent="0.35">
      <c r="A287" s="32"/>
      <c r="B287" s="33"/>
      <c r="C287" s="33"/>
      <c r="D287" s="33"/>
      <c r="E287" s="43"/>
      <c r="F287" s="34"/>
      <c r="G287" s="47"/>
      <c r="H28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7" s="53"/>
      <c r="J287" s="47"/>
    </row>
    <row r="288" spans="1:10" x14ac:dyDescent="0.35">
      <c r="A288" s="32"/>
      <c r="B288" s="33"/>
      <c r="C288" s="33"/>
      <c r="D288" s="33"/>
      <c r="E288" s="43"/>
      <c r="F288" s="34"/>
      <c r="G288" s="47"/>
      <c r="H28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8" s="53"/>
      <c r="J288" s="47"/>
    </row>
    <row r="289" spans="1:10" x14ac:dyDescent="0.35">
      <c r="A289" s="32"/>
      <c r="B289" s="33"/>
      <c r="C289" s="33"/>
      <c r="D289" s="33"/>
      <c r="E289" s="43"/>
      <c r="F289" s="34"/>
      <c r="G289" s="47"/>
      <c r="H28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89" s="53"/>
      <c r="J289" s="47"/>
    </row>
    <row r="290" spans="1:10" x14ac:dyDescent="0.35">
      <c r="A290" s="32"/>
      <c r="B290" s="33"/>
      <c r="C290" s="33"/>
      <c r="D290" s="33"/>
      <c r="E290" s="43"/>
      <c r="F290" s="34"/>
      <c r="G290" s="47"/>
      <c r="H29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0" s="53"/>
      <c r="J290" s="47"/>
    </row>
    <row r="291" spans="1:10" x14ac:dyDescent="0.35">
      <c r="A291" s="32"/>
      <c r="B291" s="33"/>
      <c r="C291" s="33"/>
      <c r="D291" s="33"/>
      <c r="E291" s="43"/>
      <c r="F291" s="34"/>
      <c r="G291" s="47"/>
      <c r="H29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1" s="53"/>
      <c r="J291" s="47"/>
    </row>
    <row r="292" spans="1:10" x14ac:dyDescent="0.35">
      <c r="A292" s="32"/>
      <c r="B292" s="33"/>
      <c r="C292" s="33"/>
      <c r="D292" s="33"/>
      <c r="E292" s="43"/>
      <c r="F292" s="34"/>
      <c r="G292" s="47"/>
      <c r="H29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2" s="53"/>
      <c r="J292" s="47"/>
    </row>
    <row r="293" spans="1:10" x14ac:dyDescent="0.35">
      <c r="A293" s="32"/>
      <c r="B293" s="33"/>
      <c r="C293" s="33"/>
      <c r="D293" s="33"/>
      <c r="E293" s="43"/>
      <c r="F293" s="34"/>
      <c r="G293" s="47"/>
      <c r="H29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3" s="53"/>
      <c r="J293" s="47"/>
    </row>
    <row r="294" spans="1:10" x14ac:dyDescent="0.35">
      <c r="A294" s="32"/>
      <c r="B294" s="33"/>
      <c r="C294" s="33"/>
      <c r="D294" s="33"/>
      <c r="E294" s="43"/>
      <c r="F294" s="34"/>
      <c r="G294" s="47"/>
      <c r="H29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4" s="53"/>
      <c r="J294" s="47"/>
    </row>
    <row r="295" spans="1:10" x14ac:dyDescent="0.35">
      <c r="A295" s="32"/>
      <c r="B295" s="33"/>
      <c r="C295" s="33"/>
      <c r="D295" s="33"/>
      <c r="E295" s="43"/>
      <c r="F295" s="34"/>
      <c r="G295" s="47"/>
      <c r="H29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5" s="53"/>
      <c r="J295" s="47"/>
    </row>
    <row r="296" spans="1:10" x14ac:dyDescent="0.35">
      <c r="A296" s="32"/>
      <c r="B296" s="33"/>
      <c r="C296" s="33"/>
      <c r="D296" s="33"/>
      <c r="E296" s="43"/>
      <c r="F296" s="34"/>
      <c r="G296" s="47"/>
      <c r="H29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6" s="53"/>
      <c r="J296" s="47"/>
    </row>
    <row r="297" spans="1:10" x14ac:dyDescent="0.35">
      <c r="A297" s="32"/>
      <c r="B297" s="33"/>
      <c r="C297" s="33"/>
      <c r="D297" s="33"/>
      <c r="E297" s="43"/>
      <c r="F297" s="34"/>
      <c r="G297" s="47"/>
      <c r="H29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7" s="53"/>
      <c r="J297" s="47"/>
    </row>
    <row r="298" spans="1:10" x14ac:dyDescent="0.35">
      <c r="A298" s="32"/>
      <c r="B298" s="33"/>
      <c r="C298" s="33"/>
      <c r="D298" s="33"/>
      <c r="E298" s="43"/>
      <c r="F298" s="34"/>
      <c r="G298" s="47"/>
      <c r="H29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8" s="53"/>
      <c r="J298" s="47"/>
    </row>
    <row r="299" spans="1:10" x14ac:dyDescent="0.35">
      <c r="A299" s="32"/>
      <c r="B299" s="33"/>
      <c r="C299" s="33"/>
      <c r="D299" s="33"/>
      <c r="E299" s="43"/>
      <c r="F299" s="34"/>
      <c r="G299" s="47"/>
      <c r="H29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299" s="53"/>
      <c r="J299" s="47"/>
    </row>
    <row r="300" spans="1:10" x14ac:dyDescent="0.35">
      <c r="A300" s="32"/>
      <c r="B300" s="33"/>
      <c r="C300" s="33"/>
      <c r="D300" s="33"/>
      <c r="E300" s="43"/>
      <c r="F300" s="34"/>
      <c r="G300" s="47"/>
      <c r="H30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0" s="53"/>
      <c r="J300" s="47"/>
    </row>
    <row r="301" spans="1:10" x14ac:dyDescent="0.35">
      <c r="A301" s="32"/>
      <c r="B301" s="33"/>
      <c r="C301" s="33"/>
      <c r="D301" s="33"/>
      <c r="E301" s="43"/>
      <c r="F301" s="34"/>
      <c r="G301" s="47"/>
      <c r="H30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1" s="53"/>
      <c r="J301" s="47"/>
    </row>
    <row r="302" spans="1:10" x14ac:dyDescent="0.35">
      <c r="A302" s="32"/>
      <c r="B302" s="33"/>
      <c r="C302" s="33"/>
      <c r="D302" s="33"/>
      <c r="E302" s="43"/>
      <c r="F302" s="34"/>
      <c r="G302" s="47"/>
      <c r="H30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2" s="53"/>
      <c r="J302" s="47"/>
    </row>
    <row r="303" spans="1:10" x14ac:dyDescent="0.35">
      <c r="A303" s="32"/>
      <c r="B303" s="33"/>
      <c r="C303" s="33"/>
      <c r="D303" s="33"/>
      <c r="E303" s="43"/>
      <c r="F303" s="34"/>
      <c r="G303" s="47"/>
      <c r="H30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3" s="53"/>
      <c r="J303" s="47"/>
    </row>
    <row r="304" spans="1:10" x14ac:dyDescent="0.35">
      <c r="A304" s="32"/>
      <c r="B304" s="33"/>
      <c r="C304" s="33"/>
      <c r="D304" s="33"/>
      <c r="E304" s="43"/>
      <c r="F304" s="34"/>
      <c r="G304" s="47"/>
      <c r="H30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4" s="53"/>
      <c r="J304" s="47"/>
    </row>
    <row r="305" spans="1:10" x14ac:dyDescent="0.35">
      <c r="A305" s="32"/>
      <c r="B305" s="33"/>
      <c r="C305" s="33"/>
      <c r="D305" s="33"/>
      <c r="E305" s="43"/>
      <c r="F305" s="34"/>
      <c r="G305" s="47"/>
      <c r="H30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5" s="53"/>
      <c r="J305" s="47"/>
    </row>
    <row r="306" spans="1:10" x14ac:dyDescent="0.35">
      <c r="A306" s="32"/>
      <c r="B306" s="33"/>
      <c r="C306" s="33"/>
      <c r="D306" s="33"/>
      <c r="E306" s="43"/>
      <c r="F306" s="34"/>
      <c r="G306" s="47"/>
      <c r="H30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6" s="53"/>
      <c r="J306" s="47"/>
    </row>
    <row r="307" spans="1:10" x14ac:dyDescent="0.35">
      <c r="A307" s="32"/>
      <c r="B307" s="33"/>
      <c r="C307" s="33"/>
      <c r="D307" s="33"/>
      <c r="E307" s="43"/>
      <c r="F307" s="34"/>
      <c r="G307" s="47"/>
      <c r="H30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7" s="53"/>
      <c r="J307" s="47"/>
    </row>
    <row r="308" spans="1:10" x14ac:dyDescent="0.35">
      <c r="A308" s="32"/>
      <c r="B308" s="33"/>
      <c r="C308" s="33"/>
      <c r="D308" s="33"/>
      <c r="E308" s="43"/>
      <c r="F308" s="34"/>
      <c r="G308" s="47"/>
      <c r="H30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8" s="53"/>
      <c r="J308" s="47"/>
    </row>
    <row r="309" spans="1:10" x14ac:dyDescent="0.35">
      <c r="A309" s="32"/>
      <c r="B309" s="33"/>
      <c r="C309" s="33"/>
      <c r="D309" s="33"/>
      <c r="E309" s="43"/>
      <c r="F309" s="34"/>
      <c r="G309" s="47"/>
      <c r="H30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09" s="53"/>
      <c r="J309" s="47"/>
    </row>
    <row r="310" spans="1:10" x14ac:dyDescent="0.35">
      <c r="A310" s="32"/>
      <c r="B310" s="33"/>
      <c r="C310" s="33"/>
      <c r="D310" s="33"/>
      <c r="E310" s="43"/>
      <c r="F310" s="34"/>
      <c r="G310" s="47"/>
      <c r="H31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0" s="53"/>
      <c r="J310" s="47"/>
    </row>
    <row r="311" spans="1:10" x14ac:dyDescent="0.35">
      <c r="A311" s="32"/>
      <c r="B311" s="33"/>
      <c r="C311" s="33"/>
      <c r="D311" s="33"/>
      <c r="E311" s="43"/>
      <c r="F311" s="34"/>
      <c r="G311" s="47"/>
      <c r="H31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1" s="53"/>
      <c r="J311" s="47"/>
    </row>
    <row r="312" spans="1:10" x14ac:dyDescent="0.35">
      <c r="A312" s="32"/>
      <c r="B312" s="33"/>
      <c r="C312" s="33"/>
      <c r="D312" s="33"/>
      <c r="E312" s="43"/>
      <c r="F312" s="34"/>
      <c r="G312" s="47"/>
      <c r="H31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2" s="53"/>
      <c r="J312" s="47"/>
    </row>
    <row r="313" spans="1:10" x14ac:dyDescent="0.35">
      <c r="A313" s="32"/>
      <c r="B313" s="33"/>
      <c r="C313" s="33"/>
      <c r="D313" s="33"/>
      <c r="E313" s="43"/>
      <c r="F313" s="34"/>
      <c r="G313" s="47"/>
      <c r="H31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3" s="53"/>
      <c r="J313" s="47"/>
    </row>
    <row r="314" spans="1:10" x14ac:dyDescent="0.35">
      <c r="A314" s="32"/>
      <c r="B314" s="33"/>
      <c r="C314" s="33"/>
      <c r="D314" s="33"/>
      <c r="E314" s="43"/>
      <c r="F314" s="34"/>
      <c r="G314" s="47"/>
      <c r="H31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4" s="53"/>
      <c r="J314" s="47"/>
    </row>
    <row r="315" spans="1:10" x14ac:dyDescent="0.35">
      <c r="A315" s="32"/>
      <c r="B315" s="33"/>
      <c r="C315" s="33"/>
      <c r="D315" s="33"/>
      <c r="E315" s="43"/>
      <c r="F315" s="34"/>
      <c r="G315" s="47"/>
      <c r="H31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5" s="53"/>
      <c r="J315" s="47"/>
    </row>
    <row r="316" spans="1:10" x14ac:dyDescent="0.35">
      <c r="A316" s="32"/>
      <c r="B316" s="33"/>
      <c r="C316" s="33"/>
      <c r="D316" s="33"/>
      <c r="E316" s="43"/>
      <c r="F316" s="34"/>
      <c r="G316" s="47"/>
      <c r="H31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6" s="53"/>
      <c r="J316" s="47"/>
    </row>
    <row r="317" spans="1:10" x14ac:dyDescent="0.35">
      <c r="A317" s="32"/>
      <c r="B317" s="33"/>
      <c r="C317" s="33"/>
      <c r="D317" s="33"/>
      <c r="E317" s="43"/>
      <c r="F317" s="34"/>
      <c r="G317" s="47"/>
      <c r="H31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7" s="53"/>
      <c r="J317" s="47"/>
    </row>
    <row r="318" spans="1:10" x14ac:dyDescent="0.35">
      <c r="A318" s="32"/>
      <c r="B318" s="33"/>
      <c r="C318" s="33"/>
      <c r="D318" s="33"/>
      <c r="E318" s="43"/>
      <c r="F318" s="34"/>
      <c r="G318" s="47"/>
      <c r="H31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8" s="53"/>
      <c r="J318" s="47"/>
    </row>
    <row r="319" spans="1:10" x14ac:dyDescent="0.35">
      <c r="A319" s="32"/>
      <c r="B319" s="33"/>
      <c r="C319" s="33"/>
      <c r="D319" s="33"/>
      <c r="E319" s="43"/>
      <c r="F319" s="34"/>
      <c r="G319" s="47"/>
      <c r="H31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19" s="53"/>
      <c r="J319" s="47"/>
    </row>
    <row r="320" spans="1:10" x14ac:dyDescent="0.35">
      <c r="A320" s="32"/>
      <c r="B320" s="33"/>
      <c r="C320" s="33"/>
      <c r="D320" s="33"/>
      <c r="E320" s="43"/>
      <c r="F320" s="34"/>
      <c r="G320" s="47"/>
      <c r="H32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0" s="53"/>
      <c r="J320" s="47"/>
    </row>
    <row r="321" spans="1:10" x14ac:dyDescent="0.35">
      <c r="A321" s="32"/>
      <c r="B321" s="33"/>
      <c r="C321" s="33"/>
      <c r="D321" s="33"/>
      <c r="E321" s="43"/>
      <c r="F321" s="34"/>
      <c r="G321" s="47"/>
      <c r="H32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1" s="53"/>
      <c r="J321" s="47"/>
    </row>
    <row r="322" spans="1:10" x14ac:dyDescent="0.35">
      <c r="A322" s="32"/>
      <c r="B322" s="33"/>
      <c r="C322" s="33"/>
      <c r="D322" s="33"/>
      <c r="E322" s="43"/>
      <c r="F322" s="34"/>
      <c r="G322" s="47"/>
      <c r="H32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2" s="53"/>
      <c r="J322" s="47"/>
    </row>
    <row r="323" spans="1:10" x14ac:dyDescent="0.35">
      <c r="A323" s="32"/>
      <c r="B323" s="33"/>
      <c r="C323" s="33"/>
      <c r="D323" s="33"/>
      <c r="E323" s="43"/>
      <c r="F323" s="34"/>
      <c r="G323" s="47"/>
      <c r="H32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3" s="53"/>
      <c r="J323" s="47"/>
    </row>
    <row r="324" spans="1:10" x14ac:dyDescent="0.35">
      <c r="A324" s="32"/>
      <c r="B324" s="33"/>
      <c r="C324" s="33"/>
      <c r="D324" s="33"/>
      <c r="E324" s="43"/>
      <c r="F324" s="34"/>
      <c r="G324" s="47"/>
      <c r="H32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4" s="53"/>
      <c r="J324" s="47"/>
    </row>
    <row r="325" spans="1:10" x14ac:dyDescent="0.35">
      <c r="A325" s="32"/>
      <c r="B325" s="33"/>
      <c r="C325" s="33"/>
      <c r="D325" s="33"/>
      <c r="E325" s="43"/>
      <c r="F325" s="34"/>
      <c r="G325" s="47"/>
      <c r="H32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5" s="53"/>
      <c r="J325" s="47"/>
    </row>
    <row r="326" spans="1:10" x14ac:dyDescent="0.35">
      <c r="A326" s="32"/>
      <c r="B326" s="33"/>
      <c r="C326" s="33"/>
      <c r="D326" s="33"/>
      <c r="E326" s="43"/>
      <c r="F326" s="34"/>
      <c r="G326" s="47"/>
      <c r="H32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6" s="53"/>
      <c r="J326" s="47"/>
    </row>
    <row r="327" spans="1:10" x14ac:dyDescent="0.35">
      <c r="A327" s="32"/>
      <c r="B327" s="33"/>
      <c r="C327" s="33"/>
      <c r="D327" s="33"/>
      <c r="E327" s="43"/>
      <c r="F327" s="34"/>
      <c r="G327" s="47"/>
      <c r="H32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7" s="53"/>
      <c r="J327" s="47"/>
    </row>
    <row r="328" spans="1:10" x14ac:dyDescent="0.35">
      <c r="A328" s="32"/>
      <c r="B328" s="33"/>
      <c r="C328" s="33"/>
      <c r="D328" s="33"/>
      <c r="E328" s="43"/>
      <c r="F328" s="34"/>
      <c r="G328" s="47"/>
      <c r="H32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8" s="53"/>
      <c r="J328" s="47"/>
    </row>
    <row r="329" spans="1:10" x14ac:dyDescent="0.35">
      <c r="A329" s="32"/>
      <c r="B329" s="33"/>
      <c r="C329" s="33"/>
      <c r="D329" s="33"/>
      <c r="E329" s="43"/>
      <c r="F329" s="34"/>
      <c r="G329" s="47"/>
      <c r="H32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29" s="53"/>
      <c r="J329" s="47"/>
    </row>
    <row r="330" spans="1:10" x14ac:dyDescent="0.35">
      <c r="A330" s="32"/>
      <c r="B330" s="33"/>
      <c r="C330" s="33"/>
      <c r="D330" s="33"/>
      <c r="E330" s="43"/>
      <c r="F330" s="34"/>
      <c r="G330" s="47"/>
      <c r="H33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0" s="53"/>
      <c r="J330" s="47"/>
    </row>
    <row r="331" spans="1:10" x14ac:dyDescent="0.35">
      <c r="A331" s="32"/>
      <c r="B331" s="33"/>
      <c r="C331" s="33"/>
      <c r="D331" s="33"/>
      <c r="E331" s="43"/>
      <c r="F331" s="34"/>
      <c r="G331" s="47"/>
      <c r="H33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1" s="53"/>
      <c r="J331" s="47"/>
    </row>
    <row r="332" spans="1:10" x14ac:dyDescent="0.35">
      <c r="A332" s="32"/>
      <c r="B332" s="33"/>
      <c r="C332" s="33"/>
      <c r="D332" s="33"/>
      <c r="E332" s="43"/>
      <c r="F332" s="34"/>
      <c r="G332" s="47"/>
      <c r="H33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2" s="53"/>
      <c r="J332" s="47"/>
    </row>
    <row r="333" spans="1:10" x14ac:dyDescent="0.35">
      <c r="A333" s="32"/>
      <c r="B333" s="33"/>
      <c r="C333" s="33"/>
      <c r="D333" s="33"/>
      <c r="E333" s="43"/>
      <c r="F333" s="34"/>
      <c r="G333" s="47"/>
      <c r="H33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3" s="53"/>
      <c r="J333" s="47"/>
    </row>
    <row r="334" spans="1:10" x14ac:dyDescent="0.35">
      <c r="A334" s="32"/>
      <c r="B334" s="33"/>
      <c r="C334" s="33"/>
      <c r="D334" s="33"/>
      <c r="E334" s="43"/>
      <c r="F334" s="34"/>
      <c r="G334" s="47"/>
      <c r="H33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4" s="53"/>
      <c r="J334" s="47"/>
    </row>
    <row r="335" spans="1:10" x14ac:dyDescent="0.35">
      <c r="A335" s="32"/>
      <c r="B335" s="33"/>
      <c r="C335" s="33"/>
      <c r="D335" s="33"/>
      <c r="E335" s="43"/>
      <c r="F335" s="34"/>
      <c r="G335" s="47"/>
      <c r="H33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5" s="53"/>
      <c r="J335" s="47"/>
    </row>
    <row r="336" spans="1:10" x14ac:dyDescent="0.35">
      <c r="A336" s="32"/>
      <c r="B336" s="33"/>
      <c r="C336" s="33"/>
      <c r="D336" s="33"/>
      <c r="E336" s="43"/>
      <c r="F336" s="34"/>
      <c r="G336" s="47"/>
      <c r="H33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6" s="53"/>
      <c r="J336" s="47"/>
    </row>
    <row r="337" spans="1:10" x14ac:dyDescent="0.35">
      <c r="A337" s="32"/>
      <c r="B337" s="33"/>
      <c r="C337" s="33"/>
      <c r="D337" s="33"/>
      <c r="E337" s="43"/>
      <c r="F337" s="34"/>
      <c r="G337" s="47"/>
      <c r="H33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7" s="53"/>
      <c r="J337" s="47"/>
    </row>
    <row r="338" spans="1:10" x14ac:dyDescent="0.35">
      <c r="A338" s="32"/>
      <c r="B338" s="33"/>
      <c r="C338" s="33"/>
      <c r="D338" s="33"/>
      <c r="E338" s="43"/>
      <c r="F338" s="34"/>
      <c r="G338" s="47"/>
      <c r="H33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8" s="53"/>
      <c r="J338" s="47"/>
    </row>
    <row r="339" spans="1:10" x14ac:dyDescent="0.35">
      <c r="A339" s="32"/>
      <c r="B339" s="33"/>
      <c r="C339" s="33"/>
      <c r="D339" s="33"/>
      <c r="E339" s="43"/>
      <c r="F339" s="34"/>
      <c r="G339" s="47"/>
      <c r="H33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39" s="53"/>
      <c r="J339" s="47"/>
    </row>
    <row r="340" spans="1:10" x14ac:dyDescent="0.35">
      <c r="A340" s="32"/>
      <c r="B340" s="33"/>
      <c r="C340" s="33"/>
      <c r="D340" s="33"/>
      <c r="E340" s="43"/>
      <c r="F340" s="34"/>
      <c r="G340" s="47"/>
      <c r="H34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0" s="53"/>
      <c r="J340" s="47"/>
    </row>
    <row r="341" spans="1:10" x14ac:dyDescent="0.35">
      <c r="A341" s="32"/>
      <c r="B341" s="33"/>
      <c r="C341" s="33"/>
      <c r="D341" s="33"/>
      <c r="E341" s="43"/>
      <c r="F341" s="34"/>
      <c r="G341" s="47"/>
      <c r="H34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1" s="53"/>
      <c r="J341" s="47"/>
    </row>
    <row r="342" spans="1:10" x14ac:dyDescent="0.35">
      <c r="A342" s="32"/>
      <c r="B342" s="33"/>
      <c r="C342" s="33"/>
      <c r="D342" s="33"/>
      <c r="E342" s="43"/>
      <c r="F342" s="34"/>
      <c r="G342" s="47"/>
      <c r="H34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2" s="53"/>
      <c r="J342" s="47"/>
    </row>
    <row r="343" spans="1:10" x14ac:dyDescent="0.35">
      <c r="A343" s="32"/>
      <c r="B343" s="33"/>
      <c r="C343" s="33"/>
      <c r="D343" s="33"/>
      <c r="E343" s="43"/>
      <c r="F343" s="34"/>
      <c r="G343" s="47"/>
      <c r="H34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3" s="53"/>
      <c r="J343" s="47"/>
    </row>
    <row r="344" spans="1:10" x14ac:dyDescent="0.35">
      <c r="A344" s="32"/>
      <c r="B344" s="33"/>
      <c r="C344" s="33"/>
      <c r="D344" s="33"/>
      <c r="E344" s="43"/>
      <c r="F344" s="34"/>
      <c r="G344" s="47"/>
      <c r="H34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4" s="53"/>
      <c r="J344" s="47"/>
    </row>
    <row r="345" spans="1:10" x14ac:dyDescent="0.35">
      <c r="A345" s="32"/>
      <c r="B345" s="33"/>
      <c r="C345" s="33"/>
      <c r="D345" s="33"/>
      <c r="E345" s="43"/>
      <c r="F345" s="34"/>
      <c r="G345" s="47"/>
      <c r="H34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5" s="53"/>
      <c r="J345" s="47"/>
    </row>
    <row r="346" spans="1:10" x14ac:dyDescent="0.35">
      <c r="A346" s="32"/>
      <c r="B346" s="33"/>
      <c r="C346" s="33"/>
      <c r="D346" s="33"/>
      <c r="E346" s="43"/>
      <c r="F346" s="34"/>
      <c r="G346" s="47"/>
      <c r="H34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6" s="53"/>
      <c r="J346" s="47"/>
    </row>
    <row r="347" spans="1:10" x14ac:dyDescent="0.35">
      <c r="A347" s="32"/>
      <c r="B347" s="33"/>
      <c r="C347" s="33"/>
      <c r="D347" s="33"/>
      <c r="E347" s="43"/>
      <c r="F347" s="34"/>
      <c r="G347" s="47"/>
      <c r="H34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7" s="53"/>
      <c r="J347" s="47"/>
    </row>
    <row r="348" spans="1:10" x14ac:dyDescent="0.35">
      <c r="A348" s="32"/>
      <c r="B348" s="33"/>
      <c r="C348" s="33"/>
      <c r="D348" s="33"/>
      <c r="E348" s="43"/>
      <c r="F348" s="34"/>
      <c r="G348" s="47"/>
      <c r="H34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8" s="53"/>
      <c r="J348" s="47"/>
    </row>
    <row r="349" spans="1:10" x14ac:dyDescent="0.35">
      <c r="A349" s="32"/>
      <c r="B349" s="33"/>
      <c r="C349" s="33"/>
      <c r="D349" s="33"/>
      <c r="E349" s="43"/>
      <c r="F349" s="34"/>
      <c r="G349" s="47"/>
      <c r="H34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49" s="53"/>
      <c r="J349" s="47"/>
    </row>
    <row r="350" spans="1:10" x14ac:dyDescent="0.35">
      <c r="A350" s="32"/>
      <c r="B350" s="33"/>
      <c r="C350" s="33"/>
      <c r="D350" s="33"/>
      <c r="E350" s="43"/>
      <c r="F350" s="34"/>
      <c r="G350" s="47"/>
      <c r="H35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0" s="53"/>
      <c r="J350" s="47"/>
    </row>
    <row r="351" spans="1:10" x14ac:dyDescent="0.35">
      <c r="A351" s="32"/>
      <c r="B351" s="33"/>
      <c r="C351" s="33"/>
      <c r="D351" s="33"/>
      <c r="E351" s="43"/>
      <c r="F351" s="34"/>
      <c r="G351" s="47"/>
      <c r="H35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1" s="53"/>
      <c r="J351" s="47"/>
    </row>
    <row r="352" spans="1:10" x14ac:dyDescent="0.35">
      <c r="A352" s="32"/>
      <c r="B352" s="33"/>
      <c r="C352" s="33"/>
      <c r="D352" s="33"/>
      <c r="E352" s="43"/>
      <c r="F352" s="34"/>
      <c r="G352" s="47"/>
      <c r="H35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2" s="53"/>
      <c r="J352" s="47"/>
    </row>
    <row r="353" spans="1:10" x14ac:dyDescent="0.35">
      <c r="A353" s="32"/>
      <c r="B353" s="33"/>
      <c r="C353" s="33"/>
      <c r="D353" s="33"/>
      <c r="E353" s="43"/>
      <c r="F353" s="34"/>
      <c r="G353" s="47"/>
      <c r="H35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3" s="53"/>
      <c r="J353" s="47"/>
    </row>
    <row r="354" spans="1:10" x14ac:dyDescent="0.35">
      <c r="A354" s="32"/>
      <c r="B354" s="33"/>
      <c r="C354" s="33"/>
      <c r="D354" s="33"/>
      <c r="E354" s="43"/>
      <c r="F354" s="34"/>
      <c r="G354" s="47"/>
      <c r="H35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4" s="53"/>
      <c r="J354" s="47"/>
    </row>
    <row r="355" spans="1:10" x14ac:dyDescent="0.35">
      <c r="A355" s="32"/>
      <c r="B355" s="33"/>
      <c r="C355" s="33"/>
      <c r="D355" s="33"/>
      <c r="E355" s="43"/>
      <c r="F355" s="34"/>
      <c r="G355" s="47"/>
      <c r="H35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5" s="53"/>
      <c r="J355" s="47"/>
    </row>
    <row r="356" spans="1:10" x14ac:dyDescent="0.35">
      <c r="A356" s="32"/>
      <c r="B356" s="33"/>
      <c r="C356" s="33"/>
      <c r="D356" s="33"/>
      <c r="E356" s="43"/>
      <c r="F356" s="34"/>
      <c r="G356" s="47"/>
      <c r="H35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6" s="53"/>
      <c r="J356" s="47"/>
    </row>
    <row r="357" spans="1:10" x14ac:dyDescent="0.35">
      <c r="A357" s="32"/>
      <c r="B357" s="33"/>
      <c r="C357" s="33"/>
      <c r="D357" s="33"/>
      <c r="E357" s="43"/>
      <c r="F357" s="34"/>
      <c r="G357" s="47"/>
      <c r="H35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7" s="53"/>
      <c r="J357" s="47"/>
    </row>
    <row r="358" spans="1:10" x14ac:dyDescent="0.35">
      <c r="A358" s="32"/>
      <c r="B358" s="33"/>
      <c r="C358" s="33"/>
      <c r="D358" s="33"/>
      <c r="E358" s="43"/>
      <c r="F358" s="34"/>
      <c r="G358" s="47"/>
      <c r="H35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8" s="53"/>
      <c r="J358" s="47"/>
    </row>
    <row r="359" spans="1:10" x14ac:dyDescent="0.35">
      <c r="A359" s="32"/>
      <c r="B359" s="33"/>
      <c r="C359" s="33"/>
      <c r="D359" s="33"/>
      <c r="E359" s="43"/>
      <c r="F359" s="34"/>
      <c r="G359" s="47"/>
      <c r="H35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59" s="53"/>
      <c r="J359" s="47"/>
    </row>
    <row r="360" spans="1:10" x14ac:dyDescent="0.35">
      <c r="A360" s="32"/>
      <c r="B360" s="33"/>
      <c r="C360" s="33"/>
      <c r="D360" s="33"/>
      <c r="E360" s="43"/>
      <c r="F360" s="34"/>
      <c r="G360" s="47"/>
      <c r="H36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0" s="53"/>
      <c r="J360" s="47"/>
    </row>
    <row r="361" spans="1:10" x14ac:dyDescent="0.35">
      <c r="A361" s="32"/>
      <c r="B361" s="33"/>
      <c r="C361" s="33"/>
      <c r="D361" s="33"/>
      <c r="E361" s="43"/>
      <c r="F361" s="34"/>
      <c r="G361" s="47"/>
      <c r="H36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1" s="53"/>
      <c r="J361" s="47"/>
    </row>
    <row r="362" spans="1:10" x14ac:dyDescent="0.35">
      <c r="A362" s="32"/>
      <c r="B362" s="33"/>
      <c r="C362" s="33"/>
      <c r="D362" s="33"/>
      <c r="E362" s="43"/>
      <c r="F362" s="34"/>
      <c r="G362" s="47"/>
      <c r="H36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2" s="53"/>
      <c r="J362" s="47"/>
    </row>
    <row r="363" spans="1:10" x14ac:dyDescent="0.35">
      <c r="A363" s="32"/>
      <c r="B363" s="33"/>
      <c r="C363" s="33"/>
      <c r="D363" s="33"/>
      <c r="E363" s="43"/>
      <c r="F363" s="34"/>
      <c r="G363" s="47"/>
      <c r="H36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3" s="53"/>
      <c r="J363" s="47"/>
    </row>
    <row r="364" spans="1:10" x14ac:dyDescent="0.35">
      <c r="A364" s="32"/>
      <c r="B364" s="33"/>
      <c r="C364" s="33"/>
      <c r="D364" s="33"/>
      <c r="E364" s="43"/>
      <c r="F364" s="34"/>
      <c r="G364" s="47"/>
      <c r="H36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4" s="53"/>
      <c r="J364" s="47"/>
    </row>
    <row r="365" spans="1:10" x14ac:dyDescent="0.35">
      <c r="A365" s="32"/>
      <c r="B365" s="33"/>
      <c r="C365" s="33"/>
      <c r="D365" s="33"/>
      <c r="E365" s="43"/>
      <c r="F365" s="34"/>
      <c r="G365" s="47"/>
      <c r="H36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5" s="53"/>
      <c r="J365" s="47"/>
    </row>
    <row r="366" spans="1:10" x14ac:dyDescent="0.35">
      <c r="A366" s="32"/>
      <c r="B366" s="33"/>
      <c r="C366" s="33"/>
      <c r="D366" s="33"/>
      <c r="E366" s="43"/>
      <c r="F366" s="34"/>
      <c r="G366" s="47"/>
      <c r="H36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6" s="53"/>
      <c r="J366" s="47"/>
    </row>
    <row r="367" spans="1:10" x14ac:dyDescent="0.35">
      <c r="A367" s="32"/>
      <c r="B367" s="33"/>
      <c r="C367" s="33"/>
      <c r="D367" s="33"/>
      <c r="E367" s="43"/>
      <c r="F367" s="34"/>
      <c r="G367" s="47"/>
      <c r="H36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7" s="53"/>
      <c r="J367" s="47"/>
    </row>
    <row r="368" spans="1:10" x14ac:dyDescent="0.35">
      <c r="A368" s="32"/>
      <c r="B368" s="33"/>
      <c r="C368" s="33"/>
      <c r="D368" s="33"/>
      <c r="E368" s="43"/>
      <c r="F368" s="34"/>
      <c r="G368" s="47"/>
      <c r="H36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8" s="53"/>
      <c r="J368" s="47"/>
    </row>
    <row r="369" spans="1:10" x14ac:dyDescent="0.35">
      <c r="A369" s="32"/>
      <c r="B369" s="33"/>
      <c r="C369" s="33"/>
      <c r="D369" s="33"/>
      <c r="E369" s="43"/>
      <c r="F369" s="34"/>
      <c r="G369" s="47"/>
      <c r="H36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69" s="53"/>
      <c r="J369" s="47"/>
    </row>
    <row r="370" spans="1:10" x14ac:dyDescent="0.35">
      <c r="A370" s="32"/>
      <c r="B370" s="33"/>
      <c r="C370" s="33"/>
      <c r="D370" s="33"/>
      <c r="E370" s="43"/>
      <c r="F370" s="34"/>
      <c r="G370" s="47"/>
      <c r="H37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0" s="53"/>
      <c r="J370" s="47"/>
    </row>
    <row r="371" spans="1:10" x14ac:dyDescent="0.35">
      <c r="A371" s="32"/>
      <c r="B371" s="33"/>
      <c r="C371" s="33"/>
      <c r="D371" s="33"/>
      <c r="E371" s="43"/>
      <c r="F371" s="34"/>
      <c r="G371" s="47"/>
      <c r="H37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1" s="53"/>
      <c r="J371" s="47"/>
    </row>
    <row r="372" spans="1:10" x14ac:dyDescent="0.35">
      <c r="A372" s="32"/>
      <c r="B372" s="33"/>
      <c r="C372" s="33"/>
      <c r="D372" s="33"/>
      <c r="E372" s="43"/>
      <c r="F372" s="34"/>
      <c r="G372" s="47"/>
      <c r="H37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2" s="53"/>
      <c r="J372" s="47"/>
    </row>
    <row r="373" spans="1:10" x14ac:dyDescent="0.35">
      <c r="A373" s="32"/>
      <c r="B373" s="33"/>
      <c r="C373" s="33"/>
      <c r="D373" s="33"/>
      <c r="E373" s="43"/>
      <c r="F373" s="34"/>
      <c r="G373" s="47"/>
      <c r="H37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3" s="53"/>
      <c r="J373" s="47"/>
    </row>
    <row r="374" spans="1:10" x14ac:dyDescent="0.35">
      <c r="A374" s="32"/>
      <c r="B374" s="33"/>
      <c r="C374" s="33"/>
      <c r="D374" s="33"/>
      <c r="E374" s="43"/>
      <c r="F374" s="34"/>
      <c r="G374" s="47"/>
      <c r="H37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4" s="53"/>
      <c r="J374" s="47"/>
    </row>
    <row r="375" spans="1:10" x14ac:dyDescent="0.35">
      <c r="A375" s="32"/>
      <c r="B375" s="33"/>
      <c r="C375" s="33"/>
      <c r="D375" s="33"/>
      <c r="E375" s="43"/>
      <c r="F375" s="34"/>
      <c r="G375" s="47"/>
      <c r="H37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5" s="53"/>
      <c r="J375" s="47"/>
    </row>
    <row r="376" spans="1:10" x14ac:dyDescent="0.35">
      <c r="A376" s="32"/>
      <c r="B376" s="33"/>
      <c r="C376" s="33"/>
      <c r="D376" s="33"/>
      <c r="E376" s="43"/>
      <c r="F376" s="34"/>
      <c r="G376" s="47"/>
      <c r="H37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6" s="53"/>
      <c r="J376" s="47"/>
    </row>
    <row r="377" spans="1:10" x14ac:dyDescent="0.35">
      <c r="A377" s="32"/>
      <c r="B377" s="33"/>
      <c r="C377" s="33"/>
      <c r="D377" s="33"/>
      <c r="E377" s="43"/>
      <c r="F377" s="34"/>
      <c r="G377" s="47"/>
      <c r="H37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7" s="53"/>
      <c r="J377" s="47"/>
    </row>
    <row r="378" spans="1:10" x14ac:dyDescent="0.35">
      <c r="A378" s="32"/>
      <c r="B378" s="33"/>
      <c r="C378" s="33"/>
      <c r="D378" s="33"/>
      <c r="E378" s="43"/>
      <c r="F378" s="34"/>
      <c r="G378" s="47"/>
      <c r="H37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8" s="53"/>
      <c r="J378" s="47"/>
    </row>
    <row r="379" spans="1:10" x14ac:dyDescent="0.35">
      <c r="A379" s="32"/>
      <c r="B379" s="33"/>
      <c r="C379" s="33"/>
      <c r="D379" s="33"/>
      <c r="E379" s="43"/>
      <c r="F379" s="34"/>
      <c r="G379" s="47"/>
      <c r="H37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79" s="53"/>
      <c r="J379" s="47"/>
    </row>
    <row r="380" spans="1:10" x14ac:dyDescent="0.35">
      <c r="A380" s="32"/>
      <c r="B380" s="33"/>
      <c r="C380" s="33"/>
      <c r="D380" s="33"/>
      <c r="E380" s="43"/>
      <c r="F380" s="34"/>
      <c r="G380" s="47"/>
      <c r="H38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0" s="53"/>
      <c r="J380" s="47"/>
    </row>
    <row r="381" spans="1:10" x14ac:dyDescent="0.35">
      <c r="A381" s="32"/>
      <c r="B381" s="33"/>
      <c r="C381" s="33"/>
      <c r="D381" s="33"/>
      <c r="E381" s="43"/>
      <c r="F381" s="34"/>
      <c r="G381" s="47"/>
      <c r="H38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1" s="53"/>
      <c r="J381" s="47"/>
    </row>
    <row r="382" spans="1:10" x14ac:dyDescent="0.35">
      <c r="A382" s="32"/>
      <c r="B382" s="33"/>
      <c r="C382" s="33"/>
      <c r="D382" s="33"/>
      <c r="E382" s="43"/>
      <c r="F382" s="34"/>
      <c r="G382" s="47"/>
      <c r="H38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2" s="53"/>
      <c r="J382" s="47"/>
    </row>
    <row r="383" spans="1:10" x14ac:dyDescent="0.35">
      <c r="A383" s="32"/>
      <c r="B383" s="33"/>
      <c r="C383" s="33"/>
      <c r="D383" s="33"/>
      <c r="E383" s="43"/>
      <c r="F383" s="34"/>
      <c r="G383" s="47"/>
      <c r="H38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3" s="53"/>
      <c r="J383" s="47"/>
    </row>
    <row r="384" spans="1:10" x14ac:dyDescent="0.35">
      <c r="A384" s="32"/>
      <c r="B384" s="33"/>
      <c r="C384" s="33"/>
      <c r="D384" s="33"/>
      <c r="E384" s="43"/>
      <c r="F384" s="34"/>
      <c r="G384" s="47"/>
      <c r="H38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4" s="53"/>
      <c r="J384" s="47"/>
    </row>
    <row r="385" spans="1:10" x14ac:dyDescent="0.35">
      <c r="A385" s="32"/>
      <c r="B385" s="33"/>
      <c r="C385" s="33"/>
      <c r="D385" s="33"/>
      <c r="E385" s="43"/>
      <c r="F385" s="34"/>
      <c r="G385" s="47"/>
      <c r="H38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5" s="53"/>
      <c r="J385" s="47"/>
    </row>
    <row r="386" spans="1:10" x14ac:dyDescent="0.35">
      <c r="A386" s="32"/>
      <c r="B386" s="33"/>
      <c r="C386" s="33"/>
      <c r="D386" s="33"/>
      <c r="E386" s="43"/>
      <c r="F386" s="34"/>
      <c r="G386" s="47"/>
      <c r="H38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6" s="53"/>
      <c r="J386" s="47"/>
    </row>
    <row r="387" spans="1:10" x14ac:dyDescent="0.35">
      <c r="A387" s="32"/>
      <c r="B387" s="33"/>
      <c r="C387" s="33"/>
      <c r="D387" s="33"/>
      <c r="E387" s="43"/>
      <c r="F387" s="34"/>
      <c r="G387" s="47"/>
      <c r="H38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7" s="53"/>
      <c r="J387" s="47"/>
    </row>
    <row r="388" spans="1:10" x14ac:dyDescent="0.35">
      <c r="A388" s="32"/>
      <c r="B388" s="33"/>
      <c r="C388" s="33"/>
      <c r="D388" s="33"/>
      <c r="E388" s="43"/>
      <c r="F388" s="34"/>
      <c r="G388" s="47"/>
      <c r="H38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8" s="53"/>
      <c r="J388" s="47"/>
    </row>
    <row r="389" spans="1:10" x14ac:dyDescent="0.35">
      <c r="A389" s="32"/>
      <c r="B389" s="33"/>
      <c r="C389" s="33"/>
      <c r="D389" s="33"/>
      <c r="E389" s="43"/>
      <c r="F389" s="34"/>
      <c r="G389" s="47"/>
      <c r="H38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89" s="53"/>
      <c r="J389" s="47"/>
    </row>
    <row r="390" spans="1:10" x14ac:dyDescent="0.35">
      <c r="A390" s="32"/>
      <c r="B390" s="33"/>
      <c r="C390" s="33"/>
      <c r="D390" s="33"/>
      <c r="E390" s="43"/>
      <c r="F390" s="34"/>
      <c r="G390" s="47"/>
      <c r="H39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0" s="53"/>
      <c r="J390" s="47"/>
    </row>
    <row r="391" spans="1:10" x14ac:dyDescent="0.35">
      <c r="A391" s="32"/>
      <c r="B391" s="33"/>
      <c r="C391" s="33"/>
      <c r="D391" s="33"/>
      <c r="E391" s="43"/>
      <c r="F391" s="34"/>
      <c r="G391" s="47"/>
      <c r="H39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1" s="53"/>
      <c r="J391" s="47"/>
    </row>
    <row r="392" spans="1:10" x14ac:dyDescent="0.35">
      <c r="A392" s="32"/>
      <c r="B392" s="33"/>
      <c r="C392" s="33"/>
      <c r="D392" s="33"/>
      <c r="E392" s="43"/>
      <c r="F392" s="34"/>
      <c r="G392" s="47"/>
      <c r="H39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2" s="53"/>
      <c r="J392" s="47"/>
    </row>
    <row r="393" spans="1:10" x14ac:dyDescent="0.35">
      <c r="A393" s="32"/>
      <c r="B393" s="33"/>
      <c r="C393" s="33"/>
      <c r="D393" s="33"/>
      <c r="E393" s="43"/>
      <c r="F393" s="34"/>
      <c r="G393" s="47"/>
      <c r="H39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3" s="53"/>
      <c r="J393" s="47"/>
    </row>
    <row r="394" spans="1:10" x14ac:dyDescent="0.35">
      <c r="A394" s="32"/>
      <c r="B394" s="33"/>
      <c r="C394" s="33"/>
      <c r="D394" s="33"/>
      <c r="E394" s="43"/>
      <c r="F394" s="34"/>
      <c r="G394" s="47"/>
      <c r="H39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4" s="53"/>
      <c r="J394" s="47"/>
    </row>
    <row r="395" spans="1:10" x14ac:dyDescent="0.35">
      <c r="A395" s="32"/>
      <c r="B395" s="33"/>
      <c r="C395" s="33"/>
      <c r="D395" s="33"/>
      <c r="E395" s="43"/>
      <c r="F395" s="34"/>
      <c r="G395" s="47"/>
      <c r="H39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5" s="53"/>
      <c r="J395" s="47"/>
    </row>
    <row r="396" spans="1:10" x14ac:dyDescent="0.35">
      <c r="A396" s="32"/>
      <c r="B396" s="33"/>
      <c r="C396" s="33"/>
      <c r="D396" s="33"/>
      <c r="E396" s="43"/>
      <c r="F396" s="34"/>
      <c r="G396" s="47"/>
      <c r="H39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6" s="53"/>
      <c r="J396" s="47"/>
    </row>
    <row r="397" spans="1:10" x14ac:dyDescent="0.35">
      <c r="A397" s="32"/>
      <c r="B397" s="33"/>
      <c r="C397" s="33"/>
      <c r="D397" s="33"/>
      <c r="E397" s="43"/>
      <c r="F397" s="34"/>
      <c r="G397" s="47"/>
      <c r="H39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7" s="53"/>
      <c r="J397" s="47"/>
    </row>
    <row r="398" spans="1:10" x14ac:dyDescent="0.35">
      <c r="A398" s="32"/>
      <c r="B398" s="33"/>
      <c r="C398" s="33"/>
      <c r="D398" s="33"/>
      <c r="E398" s="43"/>
      <c r="F398" s="34"/>
      <c r="G398" s="47"/>
      <c r="H39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8" s="53"/>
      <c r="J398" s="47"/>
    </row>
    <row r="399" spans="1:10" x14ac:dyDescent="0.35">
      <c r="A399" s="32"/>
      <c r="B399" s="33"/>
      <c r="C399" s="33"/>
      <c r="D399" s="33"/>
      <c r="E399" s="43"/>
      <c r="F399" s="34"/>
      <c r="G399" s="47"/>
      <c r="H39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399" s="53"/>
      <c r="J399" s="47"/>
    </row>
    <row r="400" spans="1:10" x14ac:dyDescent="0.35">
      <c r="A400" s="32"/>
      <c r="B400" s="33"/>
      <c r="C400" s="33"/>
      <c r="D400" s="33"/>
      <c r="E400" s="43"/>
      <c r="F400" s="34"/>
      <c r="G400" s="47"/>
      <c r="H40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0" s="53"/>
      <c r="J400" s="47"/>
    </row>
    <row r="401" spans="1:10" x14ac:dyDescent="0.35">
      <c r="A401" s="32"/>
      <c r="B401" s="33"/>
      <c r="C401" s="33"/>
      <c r="D401" s="33"/>
      <c r="E401" s="43"/>
      <c r="F401" s="34"/>
      <c r="G401" s="47"/>
      <c r="H40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1" s="53"/>
      <c r="J401" s="47"/>
    </row>
    <row r="402" spans="1:10" x14ac:dyDescent="0.35">
      <c r="A402" s="32"/>
      <c r="B402" s="33"/>
      <c r="C402" s="33"/>
      <c r="D402" s="33"/>
      <c r="E402" s="43"/>
      <c r="F402" s="34"/>
      <c r="G402" s="47"/>
      <c r="H40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2" s="53"/>
      <c r="J402" s="47"/>
    </row>
    <row r="403" spans="1:10" x14ac:dyDescent="0.35">
      <c r="A403" s="32"/>
      <c r="B403" s="33"/>
      <c r="C403" s="33"/>
      <c r="D403" s="33"/>
      <c r="E403" s="43"/>
      <c r="F403" s="34"/>
      <c r="G403" s="47"/>
      <c r="H40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3" s="53"/>
      <c r="J403" s="47"/>
    </row>
    <row r="404" spans="1:10" x14ac:dyDescent="0.35">
      <c r="A404" s="32"/>
      <c r="B404" s="33"/>
      <c r="C404" s="33"/>
      <c r="D404" s="33"/>
      <c r="E404" s="43"/>
      <c r="F404" s="34"/>
      <c r="G404" s="47"/>
      <c r="H40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4" s="53"/>
      <c r="J404" s="47"/>
    </row>
    <row r="405" spans="1:10" x14ac:dyDescent="0.35">
      <c r="A405" s="32"/>
      <c r="B405" s="33"/>
      <c r="C405" s="33"/>
      <c r="D405" s="33"/>
      <c r="E405" s="43"/>
      <c r="F405" s="34"/>
      <c r="G405" s="47"/>
      <c r="H40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5" s="53"/>
      <c r="J405" s="47"/>
    </row>
    <row r="406" spans="1:10" x14ac:dyDescent="0.35">
      <c r="A406" s="32"/>
      <c r="B406" s="33"/>
      <c r="C406" s="33"/>
      <c r="D406" s="33"/>
      <c r="E406" s="43"/>
      <c r="F406" s="34"/>
      <c r="G406" s="47"/>
      <c r="H40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6" s="53"/>
      <c r="J406" s="47"/>
    </row>
    <row r="407" spans="1:10" x14ac:dyDescent="0.35">
      <c r="A407" s="32"/>
      <c r="B407" s="33"/>
      <c r="C407" s="33"/>
      <c r="D407" s="33"/>
      <c r="E407" s="43"/>
      <c r="F407" s="34"/>
      <c r="G407" s="47"/>
      <c r="H40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7" s="53"/>
      <c r="J407" s="47"/>
    </row>
    <row r="408" spans="1:10" x14ac:dyDescent="0.35">
      <c r="A408" s="32"/>
      <c r="B408" s="33"/>
      <c r="C408" s="33"/>
      <c r="D408" s="33"/>
      <c r="E408" s="43"/>
      <c r="F408" s="34"/>
      <c r="G408" s="47"/>
      <c r="H40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8" s="53"/>
      <c r="J408" s="47"/>
    </row>
    <row r="409" spans="1:10" x14ac:dyDescent="0.35">
      <c r="A409" s="32"/>
      <c r="B409" s="33"/>
      <c r="C409" s="33"/>
      <c r="D409" s="33"/>
      <c r="E409" s="43"/>
      <c r="F409" s="34"/>
      <c r="G409" s="47"/>
      <c r="H40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09" s="53"/>
      <c r="J409" s="47"/>
    </row>
    <row r="410" spans="1:10" x14ac:dyDescent="0.35">
      <c r="A410" s="32"/>
      <c r="B410" s="33"/>
      <c r="C410" s="33"/>
      <c r="D410" s="33"/>
      <c r="E410" s="43"/>
      <c r="F410" s="34"/>
      <c r="G410" s="47"/>
      <c r="H41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0" s="53"/>
      <c r="J410" s="47"/>
    </row>
    <row r="411" spans="1:10" x14ac:dyDescent="0.35">
      <c r="A411" s="32"/>
      <c r="B411" s="33"/>
      <c r="C411" s="33"/>
      <c r="D411" s="33"/>
      <c r="E411" s="43"/>
      <c r="F411" s="34"/>
      <c r="G411" s="47"/>
      <c r="H41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1" s="53"/>
      <c r="J411" s="47"/>
    </row>
    <row r="412" spans="1:10" x14ac:dyDescent="0.35">
      <c r="A412" s="32"/>
      <c r="B412" s="33"/>
      <c r="C412" s="33"/>
      <c r="D412" s="33"/>
      <c r="E412" s="43"/>
      <c r="F412" s="34"/>
      <c r="G412" s="47"/>
      <c r="H41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2" s="53"/>
      <c r="J412" s="47"/>
    </row>
    <row r="413" spans="1:10" x14ac:dyDescent="0.35">
      <c r="A413" s="32"/>
      <c r="B413" s="33"/>
      <c r="C413" s="33"/>
      <c r="D413" s="33"/>
      <c r="E413" s="43"/>
      <c r="F413" s="34"/>
      <c r="G413" s="47"/>
      <c r="H41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3" s="53"/>
      <c r="J413" s="47"/>
    </row>
    <row r="414" spans="1:10" x14ac:dyDescent="0.35">
      <c r="A414" s="32"/>
      <c r="B414" s="33"/>
      <c r="C414" s="33"/>
      <c r="D414" s="33"/>
      <c r="E414" s="43"/>
      <c r="F414" s="34"/>
      <c r="G414" s="47"/>
      <c r="H41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4" s="53"/>
      <c r="J414" s="47"/>
    </row>
    <row r="415" spans="1:10" x14ac:dyDescent="0.35">
      <c r="A415" s="32"/>
      <c r="B415" s="33"/>
      <c r="C415" s="33"/>
      <c r="D415" s="33"/>
      <c r="E415" s="43"/>
      <c r="F415" s="34"/>
      <c r="G415" s="47"/>
      <c r="H41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5" s="53"/>
      <c r="J415" s="47"/>
    </row>
    <row r="416" spans="1:10" x14ac:dyDescent="0.35">
      <c r="A416" s="32"/>
      <c r="B416" s="33"/>
      <c r="C416" s="33"/>
      <c r="D416" s="33"/>
      <c r="E416" s="43"/>
      <c r="F416" s="34"/>
      <c r="G416" s="47"/>
      <c r="H41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6" s="53"/>
      <c r="J416" s="47"/>
    </row>
    <row r="417" spans="1:10" x14ac:dyDescent="0.35">
      <c r="A417" s="32"/>
      <c r="B417" s="33"/>
      <c r="C417" s="33"/>
      <c r="D417" s="33"/>
      <c r="E417" s="43"/>
      <c r="F417" s="34"/>
      <c r="G417" s="47"/>
      <c r="H41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7" s="53"/>
      <c r="J417" s="47"/>
    </row>
    <row r="418" spans="1:10" x14ac:dyDescent="0.35">
      <c r="A418" s="32"/>
      <c r="B418" s="33"/>
      <c r="C418" s="33"/>
      <c r="D418" s="33"/>
      <c r="E418" s="43"/>
      <c r="F418" s="34"/>
      <c r="G418" s="47"/>
      <c r="H41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8" s="53"/>
      <c r="J418" s="47"/>
    </row>
    <row r="419" spans="1:10" x14ac:dyDescent="0.35">
      <c r="A419" s="32"/>
      <c r="B419" s="33"/>
      <c r="C419" s="33"/>
      <c r="D419" s="33"/>
      <c r="E419" s="43"/>
      <c r="F419" s="34"/>
      <c r="G419" s="47"/>
      <c r="H41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19" s="53"/>
      <c r="J419" s="47"/>
    </row>
    <row r="420" spans="1:10" x14ac:dyDescent="0.35">
      <c r="A420" s="32"/>
      <c r="B420" s="33"/>
      <c r="C420" s="33"/>
      <c r="D420" s="33"/>
      <c r="E420" s="43"/>
      <c r="F420" s="34"/>
      <c r="G420" s="47"/>
      <c r="H42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0" s="53"/>
      <c r="J420" s="47"/>
    </row>
    <row r="421" spans="1:10" x14ac:dyDescent="0.35">
      <c r="A421" s="32"/>
      <c r="B421" s="33"/>
      <c r="C421" s="33"/>
      <c r="D421" s="33"/>
      <c r="E421" s="43"/>
      <c r="F421" s="34"/>
      <c r="G421" s="47"/>
      <c r="H42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1" s="53"/>
      <c r="J421" s="47"/>
    </row>
    <row r="422" spans="1:10" x14ac:dyDescent="0.35">
      <c r="A422" s="32"/>
      <c r="B422" s="33"/>
      <c r="C422" s="33"/>
      <c r="D422" s="33"/>
      <c r="E422" s="43"/>
      <c r="F422" s="34"/>
      <c r="G422" s="47"/>
      <c r="H42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2" s="53"/>
      <c r="J422" s="47"/>
    </row>
    <row r="423" spans="1:10" x14ac:dyDescent="0.35">
      <c r="A423" s="32"/>
      <c r="B423" s="33"/>
      <c r="C423" s="33"/>
      <c r="D423" s="33"/>
      <c r="E423" s="43"/>
      <c r="F423" s="34"/>
      <c r="G423" s="47"/>
      <c r="H42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3" s="53"/>
      <c r="J423" s="47"/>
    </row>
    <row r="424" spans="1:10" x14ac:dyDescent="0.35">
      <c r="A424" s="32"/>
      <c r="B424" s="33"/>
      <c r="C424" s="33"/>
      <c r="D424" s="33"/>
      <c r="E424" s="43"/>
      <c r="F424" s="34"/>
      <c r="G424" s="47"/>
      <c r="H42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4" s="53"/>
      <c r="J424" s="47"/>
    </row>
    <row r="425" spans="1:10" x14ac:dyDescent="0.35">
      <c r="A425" s="32"/>
      <c r="B425" s="33"/>
      <c r="C425" s="33"/>
      <c r="D425" s="33"/>
      <c r="E425" s="43"/>
      <c r="F425" s="34"/>
      <c r="G425" s="47"/>
      <c r="H42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5" s="53"/>
      <c r="J425" s="47"/>
    </row>
    <row r="426" spans="1:10" x14ac:dyDescent="0.35">
      <c r="A426" s="32"/>
      <c r="B426" s="33"/>
      <c r="C426" s="33"/>
      <c r="D426" s="33"/>
      <c r="E426" s="43"/>
      <c r="F426" s="34"/>
      <c r="G426" s="47"/>
      <c r="H42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6" s="53"/>
      <c r="J426" s="47"/>
    </row>
    <row r="427" spans="1:10" x14ac:dyDescent="0.35">
      <c r="A427" s="32"/>
      <c r="B427" s="33"/>
      <c r="C427" s="33"/>
      <c r="D427" s="33"/>
      <c r="E427" s="43"/>
      <c r="F427" s="34"/>
      <c r="G427" s="47"/>
      <c r="H42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7" s="53"/>
      <c r="J427" s="47"/>
    </row>
    <row r="428" spans="1:10" x14ac:dyDescent="0.35">
      <c r="A428" s="32"/>
      <c r="B428" s="33"/>
      <c r="C428" s="33"/>
      <c r="D428" s="33"/>
      <c r="E428" s="43"/>
      <c r="F428" s="34"/>
      <c r="G428" s="47"/>
      <c r="H42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8" s="53"/>
      <c r="J428" s="47"/>
    </row>
    <row r="429" spans="1:10" x14ac:dyDescent="0.35">
      <c r="A429" s="32"/>
      <c r="B429" s="33"/>
      <c r="C429" s="33"/>
      <c r="D429" s="33"/>
      <c r="E429" s="43"/>
      <c r="F429" s="34"/>
      <c r="G429" s="47"/>
      <c r="H42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29" s="53"/>
      <c r="J429" s="47"/>
    </row>
    <row r="430" spans="1:10" x14ac:dyDescent="0.35">
      <c r="A430" s="32"/>
      <c r="B430" s="33"/>
      <c r="C430" s="33"/>
      <c r="D430" s="33"/>
      <c r="E430" s="43"/>
      <c r="F430" s="34"/>
      <c r="G430" s="47"/>
      <c r="H43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0" s="53"/>
      <c r="J430" s="47"/>
    </row>
    <row r="431" spans="1:10" x14ac:dyDescent="0.35">
      <c r="A431" s="32"/>
      <c r="B431" s="33"/>
      <c r="C431" s="33"/>
      <c r="D431" s="33"/>
      <c r="E431" s="43"/>
      <c r="F431" s="34"/>
      <c r="G431" s="47"/>
      <c r="H43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1" s="53"/>
      <c r="J431" s="47"/>
    </row>
    <row r="432" spans="1:10" x14ac:dyDescent="0.35">
      <c r="A432" s="32"/>
      <c r="B432" s="33"/>
      <c r="C432" s="33"/>
      <c r="D432" s="33"/>
      <c r="E432" s="43"/>
      <c r="F432" s="34"/>
      <c r="G432" s="47"/>
      <c r="H43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2" s="53"/>
      <c r="J432" s="47"/>
    </row>
    <row r="433" spans="1:10" x14ac:dyDescent="0.35">
      <c r="A433" s="32"/>
      <c r="B433" s="33"/>
      <c r="C433" s="33"/>
      <c r="D433" s="33"/>
      <c r="E433" s="43"/>
      <c r="F433" s="34"/>
      <c r="G433" s="47"/>
      <c r="H43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3" s="53"/>
      <c r="J433" s="47"/>
    </row>
    <row r="434" spans="1:10" x14ac:dyDescent="0.35">
      <c r="A434" s="32"/>
      <c r="B434" s="33"/>
      <c r="C434" s="33"/>
      <c r="D434" s="33"/>
      <c r="E434" s="43"/>
      <c r="F434" s="34"/>
      <c r="G434" s="47"/>
      <c r="H43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4" s="53"/>
      <c r="J434" s="47"/>
    </row>
    <row r="435" spans="1:10" x14ac:dyDescent="0.35">
      <c r="A435" s="32"/>
      <c r="B435" s="33"/>
      <c r="C435" s="33"/>
      <c r="D435" s="33"/>
      <c r="E435" s="43"/>
      <c r="F435" s="34"/>
      <c r="G435" s="47"/>
      <c r="H43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5" s="53"/>
      <c r="J435" s="47"/>
    </row>
    <row r="436" spans="1:10" x14ac:dyDescent="0.35">
      <c r="A436" s="32"/>
      <c r="B436" s="33"/>
      <c r="C436" s="33"/>
      <c r="D436" s="33"/>
      <c r="E436" s="43"/>
      <c r="F436" s="34"/>
      <c r="G436" s="47"/>
      <c r="H43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6" s="53"/>
      <c r="J436" s="47"/>
    </row>
    <row r="437" spans="1:10" x14ac:dyDescent="0.35">
      <c r="A437" s="32"/>
      <c r="B437" s="33"/>
      <c r="C437" s="33"/>
      <c r="D437" s="33"/>
      <c r="E437" s="43"/>
      <c r="F437" s="34"/>
      <c r="G437" s="47"/>
      <c r="H43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7" s="53"/>
      <c r="J437" s="47"/>
    </row>
    <row r="438" spans="1:10" x14ac:dyDescent="0.35">
      <c r="A438" s="32"/>
      <c r="B438" s="33"/>
      <c r="C438" s="33"/>
      <c r="D438" s="33"/>
      <c r="E438" s="43"/>
      <c r="F438" s="34"/>
      <c r="G438" s="47"/>
      <c r="H43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8" s="53"/>
      <c r="J438" s="47"/>
    </row>
    <row r="439" spans="1:10" x14ac:dyDescent="0.35">
      <c r="A439" s="32"/>
      <c r="B439" s="33"/>
      <c r="C439" s="33"/>
      <c r="D439" s="33"/>
      <c r="E439" s="43"/>
      <c r="F439" s="34"/>
      <c r="G439" s="47"/>
      <c r="H43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39" s="53"/>
      <c r="J439" s="47"/>
    </row>
    <row r="440" spans="1:10" x14ac:dyDescent="0.35">
      <c r="A440" s="32"/>
      <c r="B440" s="33"/>
      <c r="C440" s="33"/>
      <c r="D440" s="33"/>
      <c r="E440" s="43"/>
      <c r="F440" s="34"/>
      <c r="G440" s="47"/>
      <c r="H44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0" s="53"/>
      <c r="J440" s="47"/>
    </row>
    <row r="441" spans="1:10" x14ac:dyDescent="0.35">
      <c r="A441" s="32"/>
      <c r="B441" s="33"/>
      <c r="C441" s="33"/>
      <c r="D441" s="33"/>
      <c r="E441" s="43"/>
      <c r="F441" s="34"/>
      <c r="G441" s="47"/>
      <c r="H44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1" s="53"/>
      <c r="J441" s="47"/>
    </row>
    <row r="442" spans="1:10" x14ac:dyDescent="0.35">
      <c r="A442" s="32"/>
      <c r="B442" s="33"/>
      <c r="C442" s="33"/>
      <c r="D442" s="33"/>
      <c r="E442" s="43"/>
      <c r="F442" s="34"/>
      <c r="G442" s="47"/>
      <c r="H44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2" s="53"/>
      <c r="J442" s="47"/>
    </row>
    <row r="443" spans="1:10" x14ac:dyDescent="0.35">
      <c r="A443" s="32"/>
      <c r="B443" s="33"/>
      <c r="C443" s="33"/>
      <c r="D443" s="33"/>
      <c r="E443" s="43"/>
      <c r="F443" s="34"/>
      <c r="G443" s="47"/>
      <c r="H44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3" s="53"/>
      <c r="J443" s="47"/>
    </row>
    <row r="444" spans="1:10" x14ac:dyDescent="0.35">
      <c r="A444" s="32"/>
      <c r="B444" s="33"/>
      <c r="C444" s="33"/>
      <c r="D444" s="33"/>
      <c r="E444" s="43"/>
      <c r="F444" s="34"/>
      <c r="G444" s="47"/>
      <c r="H44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4" s="53"/>
      <c r="J444" s="47"/>
    </row>
    <row r="445" spans="1:10" x14ac:dyDescent="0.35">
      <c r="A445" s="32"/>
      <c r="B445" s="33"/>
      <c r="C445" s="33"/>
      <c r="D445" s="33"/>
      <c r="E445" s="43"/>
      <c r="F445" s="34"/>
      <c r="G445" s="47"/>
      <c r="H44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5" s="53"/>
      <c r="J445" s="47"/>
    </row>
    <row r="446" spans="1:10" x14ac:dyDescent="0.35">
      <c r="A446" s="32"/>
      <c r="B446" s="33"/>
      <c r="C446" s="33"/>
      <c r="D446" s="33"/>
      <c r="E446" s="43"/>
      <c r="F446" s="34"/>
      <c r="G446" s="47"/>
      <c r="H44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6" s="53"/>
      <c r="J446" s="47"/>
    </row>
    <row r="447" spans="1:10" x14ac:dyDescent="0.35">
      <c r="A447" s="32"/>
      <c r="B447" s="33"/>
      <c r="C447" s="33"/>
      <c r="D447" s="33"/>
      <c r="E447" s="43"/>
      <c r="F447" s="34"/>
      <c r="G447" s="47"/>
      <c r="H44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7" s="53"/>
      <c r="J447" s="47"/>
    </row>
    <row r="448" spans="1:10" x14ac:dyDescent="0.35">
      <c r="A448" s="32"/>
      <c r="B448" s="33"/>
      <c r="C448" s="33"/>
      <c r="D448" s="33"/>
      <c r="E448" s="43"/>
      <c r="F448" s="34"/>
      <c r="G448" s="47"/>
      <c r="H44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8" s="53"/>
      <c r="J448" s="47"/>
    </row>
    <row r="449" spans="1:10" x14ac:dyDescent="0.35">
      <c r="A449" s="32"/>
      <c r="B449" s="33"/>
      <c r="C449" s="33"/>
      <c r="D449" s="33"/>
      <c r="E449" s="43"/>
      <c r="F449" s="34"/>
      <c r="G449" s="47"/>
      <c r="H44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49" s="53"/>
      <c r="J449" s="47"/>
    </row>
    <row r="450" spans="1:10" x14ac:dyDescent="0.35">
      <c r="A450" s="32"/>
      <c r="B450" s="33"/>
      <c r="C450" s="33"/>
      <c r="D450" s="33"/>
      <c r="E450" s="43"/>
      <c r="F450" s="34"/>
      <c r="G450" s="47"/>
      <c r="H45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0" s="53"/>
      <c r="J450" s="47"/>
    </row>
    <row r="451" spans="1:10" x14ac:dyDescent="0.35">
      <c r="A451" s="32"/>
      <c r="B451" s="33"/>
      <c r="C451" s="33"/>
      <c r="D451" s="33"/>
      <c r="E451" s="43"/>
      <c r="F451" s="34"/>
      <c r="G451" s="47"/>
      <c r="H45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1" s="53"/>
      <c r="J451" s="47"/>
    </row>
    <row r="452" spans="1:10" x14ac:dyDescent="0.35">
      <c r="A452" s="32"/>
      <c r="B452" s="33"/>
      <c r="C452" s="33"/>
      <c r="D452" s="33"/>
      <c r="E452" s="43"/>
      <c r="F452" s="34"/>
      <c r="G452" s="47"/>
      <c r="H45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2" s="53"/>
      <c r="J452" s="47"/>
    </row>
    <row r="453" spans="1:10" x14ac:dyDescent="0.35">
      <c r="A453" s="32"/>
      <c r="B453" s="33"/>
      <c r="C453" s="33"/>
      <c r="D453" s="33"/>
      <c r="E453" s="43"/>
      <c r="F453" s="34"/>
      <c r="G453" s="47"/>
      <c r="H45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3" s="53"/>
      <c r="J453" s="47"/>
    </row>
    <row r="454" spans="1:10" x14ac:dyDescent="0.35">
      <c r="A454" s="32"/>
      <c r="B454" s="33"/>
      <c r="C454" s="33"/>
      <c r="D454" s="33"/>
      <c r="E454" s="43"/>
      <c r="F454" s="34"/>
      <c r="G454" s="47"/>
      <c r="H45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4" s="53"/>
      <c r="J454" s="47"/>
    </row>
    <row r="455" spans="1:10" x14ac:dyDescent="0.35">
      <c r="A455" s="32"/>
      <c r="B455" s="33"/>
      <c r="C455" s="33"/>
      <c r="D455" s="33"/>
      <c r="E455" s="43"/>
      <c r="F455" s="34"/>
      <c r="G455" s="47"/>
      <c r="H45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5" s="53"/>
      <c r="J455" s="47"/>
    </row>
    <row r="456" spans="1:10" x14ac:dyDescent="0.35">
      <c r="A456" s="32"/>
      <c r="B456" s="33"/>
      <c r="C456" s="33"/>
      <c r="D456" s="33"/>
      <c r="E456" s="43"/>
      <c r="F456" s="34"/>
      <c r="G456" s="47"/>
      <c r="H45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6" s="53"/>
      <c r="J456" s="47"/>
    </row>
    <row r="457" spans="1:10" x14ac:dyDescent="0.35">
      <c r="A457" s="32"/>
      <c r="B457" s="33"/>
      <c r="C457" s="33"/>
      <c r="D457" s="33"/>
      <c r="E457" s="43"/>
      <c r="F457" s="34"/>
      <c r="G457" s="47"/>
      <c r="H45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7" s="53"/>
      <c r="J457" s="47"/>
    </row>
    <row r="458" spans="1:10" x14ac:dyDescent="0.35">
      <c r="A458" s="32"/>
      <c r="B458" s="33"/>
      <c r="C458" s="33"/>
      <c r="D458" s="33"/>
      <c r="E458" s="43"/>
      <c r="F458" s="34"/>
      <c r="G458" s="47"/>
      <c r="H45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8" s="53"/>
      <c r="J458" s="47"/>
    </row>
    <row r="459" spans="1:10" x14ac:dyDescent="0.35">
      <c r="A459" s="32"/>
      <c r="B459" s="33"/>
      <c r="C459" s="33"/>
      <c r="D459" s="33"/>
      <c r="E459" s="43"/>
      <c r="F459" s="34"/>
      <c r="G459" s="47"/>
      <c r="H45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59" s="53"/>
      <c r="J459" s="47"/>
    </row>
    <row r="460" spans="1:10" x14ac:dyDescent="0.35">
      <c r="A460" s="32"/>
      <c r="B460" s="33"/>
      <c r="C460" s="33"/>
      <c r="D460" s="33"/>
      <c r="E460" s="43"/>
      <c r="F460" s="34"/>
      <c r="G460" s="47"/>
      <c r="H46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0" s="53"/>
      <c r="J460" s="47"/>
    </row>
    <row r="461" spans="1:10" x14ac:dyDescent="0.35">
      <c r="A461" s="32"/>
      <c r="B461" s="33"/>
      <c r="C461" s="33"/>
      <c r="D461" s="33"/>
      <c r="E461" s="43"/>
      <c r="F461" s="34"/>
      <c r="G461" s="47"/>
      <c r="H46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1" s="53"/>
      <c r="J461" s="47"/>
    </row>
    <row r="462" spans="1:10" x14ac:dyDescent="0.35">
      <c r="A462" s="32"/>
      <c r="B462" s="33"/>
      <c r="C462" s="33"/>
      <c r="D462" s="33"/>
      <c r="E462" s="43"/>
      <c r="F462" s="34"/>
      <c r="G462" s="47"/>
      <c r="H46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2" s="53"/>
      <c r="J462" s="47"/>
    </row>
    <row r="463" spans="1:10" x14ac:dyDescent="0.35">
      <c r="A463" s="32"/>
      <c r="B463" s="33"/>
      <c r="C463" s="33"/>
      <c r="D463" s="33"/>
      <c r="E463" s="43"/>
      <c r="F463" s="34"/>
      <c r="G463" s="47"/>
      <c r="H46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3" s="53"/>
      <c r="J463" s="47"/>
    </row>
    <row r="464" spans="1:10" x14ac:dyDescent="0.35">
      <c r="A464" s="32"/>
      <c r="B464" s="33"/>
      <c r="C464" s="33"/>
      <c r="D464" s="33"/>
      <c r="E464" s="43"/>
      <c r="F464" s="34"/>
      <c r="G464" s="47"/>
      <c r="H46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4" s="53"/>
      <c r="J464" s="47"/>
    </row>
    <row r="465" spans="1:10" x14ac:dyDescent="0.35">
      <c r="A465" s="32"/>
      <c r="B465" s="33"/>
      <c r="C465" s="33"/>
      <c r="D465" s="33"/>
      <c r="E465" s="43"/>
      <c r="F465" s="34"/>
      <c r="G465" s="47"/>
      <c r="H46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5" s="53"/>
      <c r="J465" s="47"/>
    </row>
    <row r="466" spans="1:10" x14ac:dyDescent="0.35">
      <c r="A466" s="32"/>
      <c r="B466" s="33"/>
      <c r="C466" s="33"/>
      <c r="D466" s="33"/>
      <c r="E466" s="43"/>
      <c r="F466" s="34"/>
      <c r="G466" s="47"/>
      <c r="H46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6" s="53"/>
      <c r="J466" s="47"/>
    </row>
    <row r="467" spans="1:10" x14ac:dyDescent="0.35">
      <c r="A467" s="32"/>
      <c r="B467" s="33"/>
      <c r="C467" s="33"/>
      <c r="D467" s="33"/>
      <c r="E467" s="43"/>
      <c r="F467" s="34"/>
      <c r="G467" s="47"/>
      <c r="H46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7" s="53"/>
      <c r="J467" s="47"/>
    </row>
    <row r="468" spans="1:10" x14ac:dyDescent="0.35">
      <c r="A468" s="32"/>
      <c r="B468" s="33"/>
      <c r="C468" s="33"/>
      <c r="D468" s="33"/>
      <c r="E468" s="43"/>
      <c r="F468" s="34"/>
      <c r="G468" s="47"/>
      <c r="H46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8" s="53"/>
      <c r="J468" s="47"/>
    </row>
    <row r="469" spans="1:10" x14ac:dyDescent="0.35">
      <c r="A469" s="32"/>
      <c r="B469" s="33"/>
      <c r="C469" s="33"/>
      <c r="D469" s="33"/>
      <c r="E469" s="43"/>
      <c r="F469" s="34"/>
      <c r="G469" s="47"/>
      <c r="H46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69" s="53"/>
      <c r="J469" s="47"/>
    </row>
    <row r="470" spans="1:10" x14ac:dyDescent="0.35">
      <c r="A470" s="32"/>
      <c r="B470" s="33"/>
      <c r="C470" s="33"/>
      <c r="D470" s="33"/>
      <c r="E470" s="43"/>
      <c r="F470" s="34"/>
      <c r="G470" s="47"/>
      <c r="H47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0" s="53"/>
      <c r="J470" s="47"/>
    </row>
    <row r="471" spans="1:10" x14ac:dyDescent="0.35">
      <c r="A471" s="32"/>
      <c r="B471" s="33"/>
      <c r="C471" s="33"/>
      <c r="D471" s="33"/>
      <c r="E471" s="43"/>
      <c r="F471" s="34"/>
      <c r="G471" s="47"/>
      <c r="H47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1" s="53"/>
      <c r="J471" s="47"/>
    </row>
    <row r="472" spans="1:10" x14ac:dyDescent="0.35">
      <c r="A472" s="32"/>
      <c r="B472" s="33"/>
      <c r="C472" s="33"/>
      <c r="D472" s="33"/>
      <c r="E472" s="43"/>
      <c r="F472" s="34"/>
      <c r="G472" s="47"/>
      <c r="H47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2" s="53"/>
      <c r="J472" s="47"/>
    </row>
    <row r="473" spans="1:10" x14ac:dyDescent="0.35">
      <c r="A473" s="32"/>
      <c r="B473" s="33"/>
      <c r="C473" s="33"/>
      <c r="D473" s="33"/>
      <c r="E473" s="43"/>
      <c r="F473" s="34"/>
      <c r="G473" s="47"/>
      <c r="H47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3" s="53"/>
      <c r="J473" s="47"/>
    </row>
    <row r="474" spans="1:10" x14ac:dyDescent="0.35">
      <c r="A474" s="32"/>
      <c r="B474" s="33"/>
      <c r="C474" s="33"/>
      <c r="D474" s="33"/>
      <c r="E474" s="43"/>
      <c r="F474" s="34"/>
      <c r="G474" s="47"/>
      <c r="H47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4" s="53"/>
      <c r="J474" s="47"/>
    </row>
    <row r="475" spans="1:10" x14ac:dyDescent="0.35">
      <c r="A475" s="32"/>
      <c r="B475" s="33"/>
      <c r="C475" s="33"/>
      <c r="D475" s="33"/>
      <c r="E475" s="43"/>
      <c r="F475" s="34"/>
      <c r="G475" s="47"/>
      <c r="H47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5" s="53"/>
      <c r="J475" s="47"/>
    </row>
    <row r="476" spans="1:10" x14ac:dyDescent="0.35">
      <c r="A476" s="32"/>
      <c r="B476" s="33"/>
      <c r="C476" s="33"/>
      <c r="D476" s="33"/>
      <c r="E476" s="43"/>
      <c r="F476" s="34"/>
      <c r="G476" s="47"/>
      <c r="H47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6" s="53"/>
      <c r="J476" s="47"/>
    </row>
    <row r="477" spans="1:10" x14ac:dyDescent="0.35">
      <c r="A477" s="32"/>
      <c r="B477" s="33"/>
      <c r="C477" s="33"/>
      <c r="D477" s="33"/>
      <c r="E477" s="43"/>
      <c r="F477" s="34"/>
      <c r="G477" s="47"/>
      <c r="H47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7" s="53"/>
      <c r="J477" s="47"/>
    </row>
    <row r="478" spans="1:10" x14ac:dyDescent="0.35">
      <c r="A478" s="32"/>
      <c r="B478" s="33"/>
      <c r="C478" s="33"/>
      <c r="D478" s="33"/>
      <c r="E478" s="43"/>
      <c r="F478" s="34"/>
      <c r="G478" s="47"/>
      <c r="H47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8" s="53"/>
      <c r="J478" s="47"/>
    </row>
    <row r="479" spans="1:10" x14ac:dyDescent="0.35">
      <c r="A479" s="32"/>
      <c r="B479" s="33"/>
      <c r="C479" s="33"/>
      <c r="D479" s="33"/>
      <c r="E479" s="43"/>
      <c r="F479" s="34"/>
      <c r="G479" s="47"/>
      <c r="H47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79" s="53"/>
      <c r="J479" s="47"/>
    </row>
    <row r="480" spans="1:10" x14ac:dyDescent="0.35">
      <c r="A480" s="32"/>
      <c r="B480" s="33"/>
      <c r="C480" s="33"/>
      <c r="D480" s="33"/>
      <c r="E480" s="43"/>
      <c r="F480" s="34"/>
      <c r="G480" s="47"/>
      <c r="H48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0" s="53"/>
      <c r="J480" s="47"/>
    </row>
    <row r="481" spans="1:10" x14ac:dyDescent="0.35">
      <c r="A481" s="32"/>
      <c r="B481" s="33"/>
      <c r="C481" s="33"/>
      <c r="D481" s="33"/>
      <c r="E481" s="43"/>
      <c r="F481" s="34"/>
      <c r="G481" s="47"/>
      <c r="H48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1" s="53"/>
      <c r="J481" s="47"/>
    </row>
    <row r="482" spans="1:10" x14ac:dyDescent="0.35">
      <c r="A482" s="32"/>
      <c r="B482" s="33"/>
      <c r="C482" s="33"/>
      <c r="D482" s="33"/>
      <c r="E482" s="43"/>
      <c r="F482" s="34"/>
      <c r="G482" s="47"/>
      <c r="H48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2" s="53"/>
      <c r="J482" s="47"/>
    </row>
    <row r="483" spans="1:10" x14ac:dyDescent="0.35">
      <c r="A483" s="32"/>
      <c r="B483" s="33"/>
      <c r="C483" s="33"/>
      <c r="D483" s="33"/>
      <c r="E483" s="43"/>
      <c r="F483" s="34"/>
      <c r="G483" s="47"/>
      <c r="H48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3" s="53"/>
      <c r="J483" s="47"/>
    </row>
    <row r="484" spans="1:10" x14ac:dyDescent="0.35">
      <c r="A484" s="32"/>
      <c r="B484" s="33"/>
      <c r="C484" s="33"/>
      <c r="D484" s="33"/>
      <c r="E484" s="43"/>
      <c r="F484" s="34"/>
      <c r="G484" s="47"/>
      <c r="H48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4" s="53"/>
      <c r="J484" s="47"/>
    </row>
    <row r="485" spans="1:10" x14ac:dyDescent="0.35">
      <c r="A485" s="32"/>
      <c r="B485" s="33"/>
      <c r="C485" s="33"/>
      <c r="D485" s="33"/>
      <c r="E485" s="43"/>
      <c r="F485" s="34"/>
      <c r="G485" s="47"/>
      <c r="H48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5" s="53"/>
      <c r="J485" s="47"/>
    </row>
    <row r="486" spans="1:10" x14ac:dyDescent="0.35">
      <c r="A486" s="32"/>
      <c r="B486" s="33"/>
      <c r="C486" s="33"/>
      <c r="D486" s="33"/>
      <c r="E486" s="43"/>
      <c r="F486" s="34"/>
      <c r="G486" s="47"/>
      <c r="H48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6" s="53"/>
      <c r="J486" s="47"/>
    </row>
    <row r="487" spans="1:10" x14ac:dyDescent="0.35">
      <c r="A487" s="32"/>
      <c r="B487" s="33"/>
      <c r="C487" s="33"/>
      <c r="D487" s="33"/>
      <c r="E487" s="43"/>
      <c r="F487" s="34"/>
      <c r="G487" s="47"/>
      <c r="H48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7" s="53"/>
      <c r="J487" s="47"/>
    </row>
    <row r="488" spans="1:10" x14ac:dyDescent="0.35">
      <c r="A488" s="32"/>
      <c r="B488" s="33"/>
      <c r="C488" s="33"/>
      <c r="D488" s="33"/>
      <c r="E488" s="43"/>
      <c r="F488" s="34"/>
      <c r="G488" s="47"/>
      <c r="H48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8" s="53"/>
      <c r="J488" s="47"/>
    </row>
    <row r="489" spans="1:10" x14ac:dyDescent="0.35">
      <c r="A489" s="32"/>
      <c r="B489" s="33"/>
      <c r="C489" s="33"/>
      <c r="D489" s="33"/>
      <c r="E489" s="43"/>
      <c r="F489" s="34"/>
      <c r="G489" s="47"/>
      <c r="H48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89" s="53"/>
      <c r="J489" s="47"/>
    </row>
    <row r="490" spans="1:10" x14ac:dyDescent="0.35">
      <c r="A490" s="32"/>
      <c r="B490" s="33"/>
      <c r="C490" s="33"/>
      <c r="D490" s="33"/>
      <c r="E490" s="43"/>
      <c r="F490" s="34"/>
      <c r="G490" s="47"/>
      <c r="H49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0" s="53"/>
      <c r="J490" s="47"/>
    </row>
    <row r="491" spans="1:10" x14ac:dyDescent="0.35">
      <c r="A491" s="32"/>
      <c r="B491" s="33"/>
      <c r="C491" s="33"/>
      <c r="D491" s="33"/>
      <c r="E491" s="43"/>
      <c r="F491" s="34"/>
      <c r="G491" s="47"/>
      <c r="H49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1" s="53"/>
      <c r="J491" s="47"/>
    </row>
    <row r="492" spans="1:10" x14ac:dyDescent="0.35">
      <c r="A492" s="32"/>
      <c r="B492" s="33"/>
      <c r="C492" s="33"/>
      <c r="D492" s="33"/>
      <c r="E492" s="43"/>
      <c r="F492" s="34"/>
      <c r="G492" s="47"/>
      <c r="H49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2" s="53"/>
      <c r="J492" s="47"/>
    </row>
    <row r="493" spans="1:10" x14ac:dyDescent="0.35">
      <c r="A493" s="32"/>
      <c r="B493" s="33"/>
      <c r="C493" s="33"/>
      <c r="D493" s="33"/>
      <c r="E493" s="43"/>
      <c r="F493" s="34"/>
      <c r="G493" s="47"/>
      <c r="H49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3" s="53"/>
      <c r="J493" s="47"/>
    </row>
    <row r="494" spans="1:10" x14ac:dyDescent="0.35">
      <c r="A494" s="32"/>
      <c r="B494" s="33"/>
      <c r="C494" s="33"/>
      <c r="D494" s="33"/>
      <c r="E494" s="43"/>
      <c r="F494" s="34"/>
      <c r="G494" s="47"/>
      <c r="H49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4" s="53"/>
      <c r="J494" s="47"/>
    </row>
    <row r="495" spans="1:10" x14ac:dyDescent="0.35">
      <c r="A495" s="32"/>
      <c r="B495" s="33"/>
      <c r="C495" s="33"/>
      <c r="D495" s="33"/>
      <c r="E495" s="43"/>
      <c r="F495" s="34"/>
      <c r="G495" s="47"/>
      <c r="H49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5" s="53"/>
      <c r="J495" s="47"/>
    </row>
    <row r="496" spans="1:10" x14ac:dyDescent="0.35">
      <c r="A496" s="32"/>
      <c r="B496" s="33"/>
      <c r="C496" s="33"/>
      <c r="D496" s="33"/>
      <c r="E496" s="43"/>
      <c r="F496" s="34"/>
      <c r="G496" s="47"/>
      <c r="H49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6" s="53"/>
      <c r="J496" s="47"/>
    </row>
    <row r="497" spans="1:10" x14ac:dyDescent="0.35">
      <c r="A497" s="32"/>
      <c r="B497" s="33"/>
      <c r="C497" s="33"/>
      <c r="D497" s="33"/>
      <c r="E497" s="43"/>
      <c r="F497" s="34"/>
      <c r="G497" s="47"/>
      <c r="H497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7" s="53"/>
      <c r="J497" s="47"/>
    </row>
    <row r="498" spans="1:10" x14ac:dyDescent="0.35">
      <c r="A498" s="32"/>
      <c r="B498" s="33"/>
      <c r="C498" s="33"/>
      <c r="D498" s="33"/>
      <c r="E498" s="43"/>
      <c r="F498" s="34"/>
      <c r="G498" s="47"/>
      <c r="H498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8" s="53"/>
      <c r="J498" s="47"/>
    </row>
    <row r="499" spans="1:10" x14ac:dyDescent="0.35">
      <c r="A499" s="32"/>
      <c r="B499" s="33"/>
      <c r="C499" s="33"/>
      <c r="D499" s="33"/>
      <c r="E499" s="43"/>
      <c r="F499" s="34"/>
      <c r="G499" s="47"/>
      <c r="H499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499" s="53"/>
      <c r="J499" s="47"/>
    </row>
    <row r="500" spans="1:10" x14ac:dyDescent="0.35">
      <c r="A500" s="32"/>
      <c r="B500" s="33"/>
      <c r="C500" s="33"/>
      <c r="D500" s="33"/>
      <c r="E500" s="43"/>
      <c r="F500" s="34"/>
      <c r="G500" s="47"/>
      <c r="H500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0" s="53"/>
      <c r="J500" s="47"/>
    </row>
    <row r="501" spans="1:10" x14ac:dyDescent="0.35">
      <c r="A501" s="32"/>
      <c r="B501" s="33"/>
      <c r="C501" s="33"/>
      <c r="D501" s="33"/>
      <c r="E501" s="43"/>
      <c r="F501" s="34"/>
      <c r="G501" s="47"/>
      <c r="H501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1" s="53"/>
      <c r="J501" s="47"/>
    </row>
    <row r="502" spans="1:10" x14ac:dyDescent="0.35">
      <c r="A502" s="32"/>
      <c r="B502" s="33"/>
      <c r="C502" s="33"/>
      <c r="D502" s="33"/>
      <c r="E502" s="43"/>
      <c r="F502" s="34"/>
      <c r="G502" s="47"/>
      <c r="H502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2" s="53"/>
      <c r="J502" s="47"/>
    </row>
    <row r="503" spans="1:10" x14ac:dyDescent="0.35">
      <c r="A503" s="32"/>
      <c r="B503" s="33"/>
      <c r="C503" s="33"/>
      <c r="D503" s="33"/>
      <c r="E503" s="43"/>
      <c r="F503" s="34"/>
      <c r="G503" s="47"/>
      <c r="H503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3" s="53"/>
      <c r="J503" s="47"/>
    </row>
    <row r="504" spans="1:10" x14ac:dyDescent="0.35">
      <c r="A504" s="32"/>
      <c r="B504" s="33"/>
      <c r="C504" s="33"/>
      <c r="D504" s="33"/>
      <c r="E504" s="43"/>
      <c r="F504" s="34"/>
      <c r="G504" s="47"/>
      <c r="H504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4" s="53"/>
      <c r="J504" s="47"/>
    </row>
    <row r="505" spans="1:10" x14ac:dyDescent="0.35">
      <c r="A505" s="32"/>
      <c r="B505" s="33"/>
      <c r="C505" s="33"/>
      <c r="D505" s="33"/>
      <c r="E505" s="43"/>
      <c r="F505" s="34"/>
      <c r="G505" s="47"/>
      <c r="H505" s="52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5" s="53"/>
      <c r="J505" s="47"/>
    </row>
    <row r="506" spans="1:10" x14ac:dyDescent="0.35">
      <c r="A506" s="32"/>
      <c r="B506" s="33"/>
      <c r="C506" s="33"/>
      <c r="D506" s="33"/>
      <c r="E506" s="43"/>
      <c r="F506" s="34"/>
      <c r="G506" s="47"/>
      <c r="H506" s="50" t="str">
        <f>IF(AND(invoer_werknemers[[#This Row],[naam]]&lt;&gt;"",invoer_werknemers[[#This Row],[individuele afwijking excedent keuze]]&lt;&gt;"geen"),excedent_werkgever_keuze,IF(invoer_werknemers[[#This Row],[naam]]&lt;&gt;"",keuze_geen,""))</f>
        <v/>
      </c>
      <c r="I506" s="53"/>
      <c r="J506" s="47"/>
    </row>
  </sheetData>
  <sheetProtection algorithmName="SHA-512" hashValue="GnAhCKcv8vxX6KbYbCNCia5ww8OYzqvQ6kCFES1lvb3cx2zFHBiX7HzdvYGwV4ySaefK9w0zQIz86fA9cAyb0w==" saltValue="ZzaJwi5/y1DzsXCHs9bORQ==" spinCount="100000" sheet="1" objects="1" scenarios="1"/>
  <dataValidations count="10">
    <dataValidation type="list" allowBlank="1" showInputMessage="1" showErrorMessage="1" sqref="J7:J506" xr:uid="{FE3599FB-C1B0-47B1-93D2-CDDFEFEA024A}">
      <formula1>verzekerd_ANW_bedrag</formula1>
    </dataValidation>
    <dataValidation type="list" allowBlank="1" showInputMessage="1" showErrorMessage="1" sqref="F7:F506" xr:uid="{732469BF-70E7-438E-AEE4-E1C7EC63D3F4}">
      <formula1>periodes</formula1>
    </dataValidation>
    <dataValidation type="decimal" allowBlank="1" showInputMessage="1" showErrorMessage="1" sqref="E7:E506" xr:uid="{C71F9FD0-AD6B-4E31-A26E-F3745BE1F1F6}">
      <formula1>0</formula1>
      <formula2>1</formula2>
    </dataValidation>
    <dataValidation type="list" allowBlank="1" showInputMessage="1" showErrorMessage="1" sqref="E3" xr:uid="{40A3D3AD-074A-4981-8DFB-38C84A2C9028}">
      <formula1>keuze</formula1>
    </dataValidation>
    <dataValidation type="list" allowBlank="1" showInputMessage="1" showErrorMessage="1" sqref="I7" xr:uid="{9E547239-F2DE-415C-96D0-A2E81204BBC0}">
      <formula1>keuze_geen</formula1>
    </dataValidation>
    <dataValidation type="list" allowBlank="1" showInputMessage="1" showErrorMessage="1" sqref="I8:I105" xr:uid="{07CDEB97-B363-4289-B0DD-32A7770D85E5}">
      <formula1>IF(F4="laag", INDIRECT("keuze_laag"), IF(F4="hoog", INDIRECT("keuze_hoog"), INDIRECT("keuze_geen")))</formula1>
    </dataValidation>
    <dataValidation type="list" allowBlank="1" showInputMessage="1" showErrorMessage="1" sqref="I106:I198" xr:uid="{ED1784F0-2198-4030-8EB5-44B27C829CA9}">
      <formula1>IF(F16="laag", INDIRECT("keuze_laag"), IF(F16="hoog", INDIRECT("keuze_hoog"), INDIRECT("keuze_geen")))</formula1>
    </dataValidation>
    <dataValidation type="list" allowBlank="1" showInputMessage="1" showErrorMessage="1" sqref="I199:I203" xr:uid="{C705BC2E-6C40-4861-A121-3BE503239656}">
      <formula1>IF(F90="laag", INDIRECT("keuze_laag"), IF(F90="hoog", INDIRECT("keuze_hoog"), INDIRECT("keuze_geen")))</formula1>
    </dataValidation>
    <dataValidation type="list" allowBlank="1" showInputMessage="1" showErrorMessage="1" sqref="I204:I506" xr:uid="{2C34E7C8-C4F5-4698-8B81-A1FB8B58A60D}">
      <formula1>IF(F93="laag", INDIRECT("keuze_laag"), IF(F93="hoog", INDIRECT("keuze_hoog"), INDIRECT("keuze_geen")))</formula1>
    </dataValidation>
    <dataValidation type="date" allowBlank="1" showInputMessage="1" showErrorMessage="1" errorTitle="Datumvalidatie" error="De datum moet liggen tussen 1-1-2024 en 31-12-2024" sqref="C21:D506" xr:uid="{48E9BDAF-4A0D-4AE5-A92A-F0B43DB80F43}">
      <formula1>begindatum</formula1>
      <formula2>einddatum</formula2>
    </dataValidation>
  </dataValidations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248E-4255-5341-8E05-8AB1B8DB1612}">
  <dimension ref="A1:M50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3" sqref="D13"/>
    </sheetView>
  </sheetViews>
  <sheetFormatPr defaultColWidth="10.83203125" defaultRowHeight="15.5" x14ac:dyDescent="0.35"/>
  <cols>
    <col min="1" max="1" width="44.58203125" style="1" customWidth="1"/>
    <col min="2" max="3" width="20.83203125" style="21" customWidth="1"/>
    <col min="4" max="5" width="16.08203125" style="2" customWidth="1"/>
    <col min="6" max="6" width="19.75" style="2" customWidth="1"/>
    <col min="7" max="7" width="19.58203125" style="2" bestFit="1" customWidth="1"/>
    <col min="8" max="8" width="19.83203125" style="1" customWidth="1"/>
    <col min="9" max="9" width="20.58203125" style="1" customWidth="1"/>
    <col min="10" max="16" width="20.83203125" style="1" customWidth="1"/>
    <col min="17" max="17" width="235.08203125" style="1" bestFit="1" customWidth="1"/>
    <col min="18" max="16384" width="10.83203125" style="1"/>
  </cols>
  <sheetData>
    <row r="1" spans="1:13" ht="21" x14ac:dyDescent="0.5">
      <c r="A1" s="46" t="str">
        <f>"PMT overzicht premies" &amp; " " &amp; jaar</f>
        <v>PMT overzicht premies 2026</v>
      </c>
      <c r="B1" s="46"/>
      <c r="C1" s="46"/>
      <c r="D1" s="46"/>
      <c r="E1" s="46"/>
      <c r="F1" s="46"/>
      <c r="G1" s="46"/>
    </row>
    <row r="2" spans="1:13" ht="15.65" customHeight="1" x14ac:dyDescent="0.35"/>
    <row r="3" spans="1:13" ht="16" customHeight="1" x14ac:dyDescent="0.35">
      <c r="A3" s="4" t="s">
        <v>8</v>
      </c>
      <c r="B3" s="21" t="str">
        <f>IF(LEN(werkgeversnummer)=0,"",werkgeversnummer)</f>
        <v/>
      </c>
    </row>
    <row r="4" spans="1:13" ht="16" customHeight="1" x14ac:dyDescent="0.35">
      <c r="A4" s="4"/>
    </row>
    <row r="5" spans="1:13" x14ac:dyDescent="0.35">
      <c r="B5" s="96" t="s">
        <v>53</v>
      </c>
      <c r="C5" s="96"/>
      <c r="D5" s="96"/>
      <c r="E5" s="96"/>
      <c r="F5" s="96"/>
      <c r="G5" s="72" t="s">
        <v>54</v>
      </c>
    </row>
    <row r="6" spans="1:13" s="28" customFormat="1" ht="60.65" customHeight="1" x14ac:dyDescent="0.4">
      <c r="A6" s="24" t="s">
        <v>42</v>
      </c>
      <c r="B6" s="27" t="s">
        <v>55</v>
      </c>
      <c r="C6" s="27" t="s">
        <v>56</v>
      </c>
      <c r="D6" s="27" t="s">
        <v>57</v>
      </c>
      <c r="E6" s="27" t="s">
        <v>58</v>
      </c>
      <c r="F6" s="27" t="s">
        <v>59</v>
      </c>
      <c r="G6" s="27" t="s">
        <v>60</v>
      </c>
      <c r="H6" s="27" t="s">
        <v>61</v>
      </c>
      <c r="I6" s="27" t="s">
        <v>62</v>
      </c>
      <c r="J6" s="27" t="s">
        <v>63</v>
      </c>
      <c r="K6" s="27" t="s">
        <v>64</v>
      </c>
      <c r="L6" s="27" t="s">
        <v>65</v>
      </c>
      <c r="M6" s="27" t="s">
        <v>66</v>
      </c>
    </row>
    <row r="7" spans="1:13" ht="20.149999999999999" customHeight="1" x14ac:dyDescent="0.35">
      <c r="A7" s="3" t="str">
        <f>IFERROR(IF(invoer_werknemers[[#This Row],[naam]]="","",invoer_werknemers[[#This Row],[naam]]),"")</f>
        <v>roger</v>
      </c>
      <c r="B7" s="35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>22425.69</v>
      </c>
      <c r="C7" s="35">
        <f>IF(NOT(Overzichttabel[[#This Row],[naam]]=""),IFERROR(pensioenpremieberekening[[#This Row],[pensioen premie 
basis obv 
deeltijdfactor]]-Overzichttabel[[#This Row],[Werknemer deel 
basis]],0),"")</f>
        <v>14186.489999999998</v>
      </c>
      <c r="D7" s="35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>8239.2000000000007</v>
      </c>
      <c r="E7" s="35">
        <f>IF(NOT(Overzichttabel[[#This Row],[naam]]=""),IFERROR('pensioenpremie detail'!M7-'overzicht premies'!F7,0),"")</f>
        <v>0</v>
      </c>
      <c r="F7" s="35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>0</v>
      </c>
      <c r="G7" s="35">
        <f>IF(NOT(Overzichttabel[[#This Row],[naam]]=""),ANWtabel[[#This Row],[ANW premie
per periode in dienst]],"")</f>
        <v>891.48</v>
      </c>
      <c r="H7" s="35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>9130.68</v>
      </c>
      <c r="I7" s="31" t="str">
        <f>IF(LEN(invoer_werknemers[[#This Row],[salaris periode]])&gt;0,invoer_werknemers[[#This Row],[salaris periode]],"")</f>
        <v>maand</v>
      </c>
      <c r="J7" s="31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>686.60000000000014</v>
      </c>
      <c r="K7" s="31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>0</v>
      </c>
      <c r="L7" s="31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>74.290000000000006</v>
      </c>
      <c r="M7" s="36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>760.8900000000001</v>
      </c>
    </row>
    <row r="8" spans="1:13" ht="20.149999999999999" customHeight="1" x14ac:dyDescent="0.35">
      <c r="A8" s="3" t="str">
        <f>IFERROR(IF(invoer_werknemers[[#This Row],[naam]]="","",invoer_werknemers[[#This Row],[naam]]),"")</f>
        <v>luc</v>
      </c>
      <c r="B8" s="35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>17940.55</v>
      </c>
      <c r="C8" s="35">
        <f>IF(NOT(Overzichttabel[[#This Row],[naam]]=""),IFERROR(pensioenpremieberekening[[#This Row],[pensioen premie 
basis obv 
deeltijdfactor]]-Overzichttabel[[#This Row],[Werknemer deel 
basis]],0),"")</f>
        <v>11349.189999999999</v>
      </c>
      <c r="D8" s="35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>6591.36</v>
      </c>
      <c r="E8" s="35">
        <f>IF(NOT(Overzichttabel[[#This Row],[naam]]=""),IFERROR('pensioenpremie detail'!M8-'overzicht premies'!F8,0),"")</f>
        <v>0</v>
      </c>
      <c r="F8" s="35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>0</v>
      </c>
      <c r="G8" s="35">
        <f>IF(NOT(Overzichttabel[[#This Row],[naam]]=""),ANWtabel[[#This Row],[ANW premie
per periode in dienst]],"")</f>
        <v>891.48</v>
      </c>
      <c r="H8" s="35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>7482.84</v>
      </c>
      <c r="I8" s="31" t="str">
        <f>IF(LEN(invoer_werknemers[[#This Row],[salaris periode]])&gt;0,invoer_werknemers[[#This Row],[salaris periode]],"")</f>
        <v>maand</v>
      </c>
      <c r="J8" s="31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>549.28</v>
      </c>
      <c r="K8" s="31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>0</v>
      </c>
      <c r="L8" s="31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>74.290000000000006</v>
      </c>
      <c r="M8" s="36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>623.57000000000005</v>
      </c>
    </row>
    <row r="9" spans="1:13" ht="20.149999999999999" customHeight="1" x14ac:dyDescent="0.35">
      <c r="A9" s="3" t="str">
        <f>IFERROR(IF(invoer_werknemers[[#This Row],[naam]]="","",invoer_werknemers[[#This Row],[naam]]),"")</f>
        <v/>
      </c>
      <c r="B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" s="35" t="str">
        <f>IF(NOT(Overzichttabel[[#This Row],[naam]]=""),IFERROR(pensioenpremieberekening[[#This Row],[pensioen premie 
basis obv 
deeltijdfactor]]-Overzichttabel[[#This Row],[Werknemer deel 
basis]],0),"")</f>
        <v/>
      </c>
      <c r="D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" s="35" t="str">
        <f>IF(NOT(Overzichttabel[[#This Row],[naam]]=""),IFERROR('pensioenpremie detail'!M9-'overzicht premies'!F9,0),"")</f>
        <v/>
      </c>
      <c r="F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" s="35" t="str">
        <f>IF(NOT(Overzichttabel[[#This Row],[naam]]=""),ANWtabel[[#This Row],[ANW premie
per periode in dienst]],"")</f>
        <v/>
      </c>
      <c r="H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" s="31" t="str">
        <f>IF(LEN(invoer_werknemers[[#This Row],[salaris periode]])&gt;0,invoer_werknemers[[#This Row],[salaris periode]],"")</f>
        <v/>
      </c>
      <c r="J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" spans="1:13" ht="20.149999999999999" customHeight="1" x14ac:dyDescent="0.35">
      <c r="A10" s="3" t="str">
        <f>IFERROR(IF(invoer_werknemers[[#This Row],[naam]]="","",invoer_werknemers[[#This Row],[naam]]),"")</f>
        <v/>
      </c>
      <c r="B1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" s="35" t="str">
        <f>IF(NOT(Overzichttabel[[#This Row],[naam]]=""),IFERROR(pensioenpremieberekening[[#This Row],[pensioen premie 
basis obv 
deeltijdfactor]]-Overzichttabel[[#This Row],[Werknemer deel 
basis]],0),"")</f>
        <v/>
      </c>
      <c r="D1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" s="35" t="str">
        <f>IF(NOT(Overzichttabel[[#This Row],[naam]]=""),IFERROR('pensioenpremie detail'!M10-'overzicht premies'!F10,0),"")</f>
        <v/>
      </c>
      <c r="F1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" s="35" t="str">
        <f>IF(NOT(Overzichttabel[[#This Row],[naam]]=""),ANWtabel[[#This Row],[ANW premie
per periode in dienst]],"")</f>
        <v/>
      </c>
      <c r="H1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" s="31" t="str">
        <f>IF(LEN(invoer_werknemers[[#This Row],[salaris periode]])&gt;0,invoer_werknemers[[#This Row],[salaris periode]],"")</f>
        <v/>
      </c>
      <c r="J1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" spans="1:13" ht="20.149999999999999" customHeight="1" x14ac:dyDescent="0.35">
      <c r="A11" s="3" t="str">
        <f>IFERROR(IF(invoer_werknemers[[#This Row],[naam]]="","",invoer_werknemers[[#This Row],[naam]]),"")</f>
        <v/>
      </c>
      <c r="B1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" s="35" t="str">
        <f>IF(NOT(Overzichttabel[[#This Row],[naam]]=""),IFERROR(pensioenpremieberekening[[#This Row],[pensioen premie 
basis obv 
deeltijdfactor]]-Overzichttabel[[#This Row],[Werknemer deel 
basis]],0),"")</f>
        <v/>
      </c>
      <c r="D1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" s="35" t="str">
        <f>IF(NOT(Overzichttabel[[#This Row],[naam]]=""),IFERROR('pensioenpremie detail'!M11-'overzicht premies'!F11,0),"")</f>
        <v/>
      </c>
      <c r="F1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" s="35" t="str">
        <f>IF(NOT(Overzichttabel[[#This Row],[naam]]=""),ANWtabel[[#This Row],[ANW premie
per periode in dienst]],"")</f>
        <v/>
      </c>
      <c r="H1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" s="31" t="str">
        <f>IF(LEN(invoer_werknemers[[#This Row],[salaris periode]])&gt;0,invoer_werknemers[[#This Row],[salaris periode]],"")</f>
        <v/>
      </c>
      <c r="J1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" spans="1:13" ht="20.149999999999999" customHeight="1" x14ac:dyDescent="0.35">
      <c r="A12" s="3" t="str">
        <f>IFERROR(IF(invoer_werknemers[[#This Row],[naam]]="","",invoer_werknemers[[#This Row],[naam]]),"")</f>
        <v/>
      </c>
      <c r="B1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" s="35" t="str">
        <f>IF(NOT(Overzichttabel[[#This Row],[naam]]=""),IFERROR(pensioenpremieberekening[[#This Row],[pensioen premie 
basis obv 
deeltijdfactor]]-Overzichttabel[[#This Row],[Werknemer deel 
basis]],0),"")</f>
        <v/>
      </c>
      <c r="D1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" s="35" t="str">
        <f>IF(NOT(Overzichttabel[[#This Row],[naam]]=""),IFERROR('pensioenpremie detail'!M12-'overzicht premies'!F12,0),"")</f>
        <v/>
      </c>
      <c r="F1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" s="35" t="str">
        <f>IF(NOT(Overzichttabel[[#This Row],[naam]]=""),ANWtabel[[#This Row],[ANW premie
per periode in dienst]],"")</f>
        <v/>
      </c>
      <c r="H1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" s="31" t="str">
        <f>IF(LEN(invoer_werknemers[[#This Row],[salaris periode]])&gt;0,invoer_werknemers[[#This Row],[salaris periode]],"")</f>
        <v/>
      </c>
      <c r="J1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" spans="1:13" ht="20.149999999999999" customHeight="1" x14ac:dyDescent="0.35">
      <c r="A13" s="3" t="str">
        <f>IFERROR(IF(invoer_werknemers[[#This Row],[naam]]="","",invoer_werknemers[[#This Row],[naam]]),"")</f>
        <v/>
      </c>
      <c r="B1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" s="35" t="str">
        <f>IF(NOT(Overzichttabel[[#This Row],[naam]]=""),IFERROR(pensioenpremieberekening[[#This Row],[pensioen premie 
basis obv 
deeltijdfactor]]-Overzichttabel[[#This Row],[Werknemer deel 
basis]],0),"")</f>
        <v/>
      </c>
      <c r="D1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" s="35" t="str">
        <f>IF(NOT(Overzichttabel[[#This Row],[naam]]=""),IFERROR('pensioenpremie detail'!M13-'overzicht premies'!F13,0),"")</f>
        <v/>
      </c>
      <c r="F1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" s="35" t="str">
        <f>IF(NOT(Overzichttabel[[#This Row],[naam]]=""),ANWtabel[[#This Row],[ANW premie
per periode in dienst]],"")</f>
        <v/>
      </c>
      <c r="H1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" s="31" t="str">
        <f>IF(LEN(invoer_werknemers[[#This Row],[salaris periode]])&gt;0,invoer_werknemers[[#This Row],[salaris periode]],"")</f>
        <v/>
      </c>
      <c r="J1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" spans="1:13" ht="20.149999999999999" customHeight="1" x14ac:dyDescent="0.35">
      <c r="A14" s="3" t="str">
        <f>IFERROR(IF(invoer_werknemers[[#This Row],[naam]]="","",invoer_werknemers[[#This Row],[naam]]),"")</f>
        <v/>
      </c>
      <c r="B1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" s="35" t="str">
        <f>IF(NOT(Overzichttabel[[#This Row],[naam]]=""),IFERROR(pensioenpremieberekening[[#This Row],[pensioen premie 
basis obv 
deeltijdfactor]]-Overzichttabel[[#This Row],[Werknemer deel 
basis]],0),"")</f>
        <v/>
      </c>
      <c r="D1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" s="35" t="str">
        <f>IF(NOT(Overzichttabel[[#This Row],[naam]]=""),IFERROR('pensioenpremie detail'!M14-'overzicht premies'!F14,0),"")</f>
        <v/>
      </c>
      <c r="F1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" s="35" t="str">
        <f>IF(NOT(Overzichttabel[[#This Row],[naam]]=""),ANWtabel[[#This Row],[ANW premie
per periode in dienst]],"")</f>
        <v/>
      </c>
      <c r="H1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" s="31" t="str">
        <f>IF(LEN(invoer_werknemers[[#This Row],[salaris periode]])&gt;0,invoer_werknemers[[#This Row],[salaris periode]],"")</f>
        <v/>
      </c>
      <c r="J1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" spans="1:13" ht="20.149999999999999" customHeight="1" x14ac:dyDescent="0.35">
      <c r="A15" s="3" t="str">
        <f>IFERROR(IF(invoer_werknemers[[#This Row],[naam]]="","",invoer_werknemers[[#This Row],[naam]]),"")</f>
        <v/>
      </c>
      <c r="B1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" s="35" t="str">
        <f>IF(NOT(Overzichttabel[[#This Row],[naam]]=""),IFERROR(pensioenpremieberekening[[#This Row],[pensioen premie 
basis obv 
deeltijdfactor]]-Overzichttabel[[#This Row],[Werknemer deel 
basis]],0),"")</f>
        <v/>
      </c>
      <c r="D1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" s="35" t="str">
        <f>IF(NOT(Overzichttabel[[#This Row],[naam]]=""),IFERROR('pensioenpremie detail'!M15-'overzicht premies'!F15,0),"")</f>
        <v/>
      </c>
      <c r="F1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" s="35" t="str">
        <f>IF(NOT(Overzichttabel[[#This Row],[naam]]=""),ANWtabel[[#This Row],[ANW premie
per periode in dienst]],"")</f>
        <v/>
      </c>
      <c r="H1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" s="31" t="str">
        <f>IF(LEN(invoer_werknemers[[#This Row],[salaris periode]])&gt;0,invoer_werknemers[[#This Row],[salaris periode]],"")</f>
        <v/>
      </c>
      <c r="J1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" spans="1:13" ht="20.149999999999999" customHeight="1" x14ac:dyDescent="0.35">
      <c r="A16" s="3" t="str">
        <f>IFERROR(IF(invoer_werknemers[[#This Row],[naam]]="","",invoer_werknemers[[#This Row],[naam]]),"")</f>
        <v/>
      </c>
      <c r="B1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" s="35" t="str">
        <f>IF(NOT(Overzichttabel[[#This Row],[naam]]=""),IFERROR(pensioenpremieberekening[[#This Row],[pensioen premie 
basis obv 
deeltijdfactor]]-Overzichttabel[[#This Row],[Werknemer deel 
basis]],0),"")</f>
        <v/>
      </c>
      <c r="D1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" s="35" t="str">
        <f>IF(NOT(Overzichttabel[[#This Row],[naam]]=""),IFERROR('pensioenpremie detail'!M16-'overzicht premies'!F16,0),"")</f>
        <v/>
      </c>
      <c r="F1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" s="35" t="str">
        <f>IF(NOT(Overzichttabel[[#This Row],[naam]]=""),ANWtabel[[#This Row],[ANW premie
per periode in dienst]],"")</f>
        <v/>
      </c>
      <c r="H1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" s="31" t="str">
        <f>IF(LEN(invoer_werknemers[[#This Row],[salaris periode]])&gt;0,invoer_werknemers[[#This Row],[salaris periode]],"")</f>
        <v/>
      </c>
      <c r="J1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" spans="1:13" ht="20.149999999999999" customHeight="1" x14ac:dyDescent="0.35">
      <c r="A17" s="3" t="str">
        <f>IFERROR(IF(invoer_werknemers[[#This Row],[naam]]="","",invoer_werknemers[[#This Row],[naam]]),"")</f>
        <v/>
      </c>
      <c r="B1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" s="35" t="str">
        <f>IF(NOT(Overzichttabel[[#This Row],[naam]]=""),IFERROR(pensioenpremieberekening[[#This Row],[pensioen premie 
basis obv 
deeltijdfactor]]-Overzichttabel[[#This Row],[Werknemer deel 
basis]],0),"")</f>
        <v/>
      </c>
      <c r="D1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" s="35" t="str">
        <f>IF(NOT(Overzichttabel[[#This Row],[naam]]=""),IFERROR('pensioenpremie detail'!M17-'overzicht premies'!F17,0),"")</f>
        <v/>
      </c>
      <c r="F1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" s="35" t="str">
        <f>IF(NOT(Overzichttabel[[#This Row],[naam]]=""),ANWtabel[[#This Row],[ANW premie
per periode in dienst]],"")</f>
        <v/>
      </c>
      <c r="H1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" s="31" t="str">
        <f>IF(LEN(invoer_werknemers[[#This Row],[salaris periode]])&gt;0,invoer_werknemers[[#This Row],[salaris periode]],"")</f>
        <v/>
      </c>
      <c r="J1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" spans="1:13" ht="20.149999999999999" customHeight="1" x14ac:dyDescent="0.35">
      <c r="A18" s="3" t="str">
        <f>IFERROR(IF(invoer_werknemers[[#This Row],[naam]]="","",invoer_werknemers[[#This Row],[naam]]),"")</f>
        <v/>
      </c>
      <c r="B1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" s="35" t="str">
        <f>IF(NOT(Overzichttabel[[#This Row],[naam]]=""),IFERROR(pensioenpremieberekening[[#This Row],[pensioen premie 
basis obv 
deeltijdfactor]]-Overzichttabel[[#This Row],[Werknemer deel 
basis]],0),"")</f>
        <v/>
      </c>
      <c r="D1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" s="35" t="str">
        <f>IF(NOT(Overzichttabel[[#This Row],[naam]]=""),IFERROR('pensioenpremie detail'!M18-'overzicht premies'!F18,0),"")</f>
        <v/>
      </c>
      <c r="F1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" s="35" t="str">
        <f>IF(NOT(Overzichttabel[[#This Row],[naam]]=""),ANWtabel[[#This Row],[ANW premie
per periode in dienst]],"")</f>
        <v/>
      </c>
      <c r="H1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" s="31" t="str">
        <f>IF(LEN(invoer_werknemers[[#This Row],[salaris periode]])&gt;0,invoer_werknemers[[#This Row],[salaris periode]],"")</f>
        <v/>
      </c>
      <c r="J1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" spans="1:13" ht="20.149999999999999" customHeight="1" x14ac:dyDescent="0.35">
      <c r="A19" s="3" t="str">
        <f>IFERROR(IF(invoer_werknemers[[#This Row],[naam]]="","",invoer_werknemers[[#This Row],[naam]]),"")</f>
        <v/>
      </c>
      <c r="B1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" s="35" t="str">
        <f>IF(NOT(Overzichttabel[[#This Row],[naam]]=""),IFERROR(pensioenpremieberekening[[#This Row],[pensioen premie 
basis obv 
deeltijdfactor]]-Overzichttabel[[#This Row],[Werknemer deel 
basis]],0),"")</f>
        <v/>
      </c>
      <c r="D1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" s="35" t="str">
        <f>IF(NOT(Overzichttabel[[#This Row],[naam]]=""),IFERROR('pensioenpremie detail'!M19-'overzicht premies'!F19,0),"")</f>
        <v/>
      </c>
      <c r="F1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" s="35" t="str">
        <f>IF(NOT(Overzichttabel[[#This Row],[naam]]=""),ANWtabel[[#This Row],[ANW premie
per periode in dienst]],"")</f>
        <v/>
      </c>
      <c r="H1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" s="31" t="str">
        <f>IF(LEN(invoer_werknemers[[#This Row],[salaris periode]])&gt;0,invoer_werknemers[[#This Row],[salaris periode]],"")</f>
        <v/>
      </c>
      <c r="J1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" spans="1:13" ht="20.149999999999999" customHeight="1" x14ac:dyDescent="0.35">
      <c r="A20" s="3" t="str">
        <f>IFERROR(IF(invoer_werknemers[[#This Row],[naam]]="","",invoer_werknemers[[#This Row],[naam]]),"")</f>
        <v/>
      </c>
      <c r="B2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" s="35" t="str">
        <f>IF(NOT(Overzichttabel[[#This Row],[naam]]=""),IFERROR(pensioenpremieberekening[[#This Row],[pensioen premie 
basis obv 
deeltijdfactor]]-Overzichttabel[[#This Row],[Werknemer deel 
basis]],0),"")</f>
        <v/>
      </c>
      <c r="D2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" s="35" t="str">
        <f>IF(NOT(Overzichttabel[[#This Row],[naam]]=""),IFERROR('pensioenpremie detail'!M20-'overzicht premies'!F20,0),"")</f>
        <v/>
      </c>
      <c r="F2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" s="35" t="str">
        <f>IF(NOT(Overzichttabel[[#This Row],[naam]]=""),ANWtabel[[#This Row],[ANW premie
per periode in dienst]],"")</f>
        <v/>
      </c>
      <c r="H2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" s="31" t="str">
        <f>IF(LEN(invoer_werknemers[[#This Row],[salaris periode]])&gt;0,invoer_werknemers[[#This Row],[salaris periode]],"")</f>
        <v/>
      </c>
      <c r="J2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" spans="1:13" ht="20.149999999999999" customHeight="1" x14ac:dyDescent="0.35">
      <c r="A21" s="3" t="str">
        <f>IFERROR(IF(invoer_werknemers[[#This Row],[naam]]="","",invoer_werknemers[[#This Row],[naam]]),"")</f>
        <v/>
      </c>
      <c r="B2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" s="35" t="str">
        <f>IF(NOT(Overzichttabel[[#This Row],[naam]]=""),IFERROR(pensioenpremieberekening[[#This Row],[pensioen premie 
basis obv 
deeltijdfactor]]-Overzichttabel[[#This Row],[Werknemer deel 
basis]],0),"")</f>
        <v/>
      </c>
      <c r="D2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" s="35" t="str">
        <f>IF(NOT(Overzichttabel[[#This Row],[naam]]=""),IFERROR('pensioenpremie detail'!M21-'overzicht premies'!F21,0),"")</f>
        <v/>
      </c>
      <c r="F2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" s="35" t="str">
        <f>IF(NOT(Overzichttabel[[#This Row],[naam]]=""),ANWtabel[[#This Row],[ANW premie
per periode in dienst]],"")</f>
        <v/>
      </c>
      <c r="H2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" s="31" t="str">
        <f>IF(LEN(invoer_werknemers[[#This Row],[salaris periode]])&gt;0,invoer_werknemers[[#This Row],[salaris periode]],"")</f>
        <v/>
      </c>
      <c r="J2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" spans="1:13" ht="20.149999999999999" customHeight="1" x14ac:dyDescent="0.35">
      <c r="A22" s="3" t="str">
        <f>IFERROR(IF(invoer_werknemers[[#This Row],[naam]]="","",invoer_werknemers[[#This Row],[naam]]),"")</f>
        <v/>
      </c>
      <c r="B2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" s="35" t="str">
        <f>IF(NOT(Overzichttabel[[#This Row],[naam]]=""),IFERROR(pensioenpremieberekening[[#This Row],[pensioen premie 
basis obv 
deeltijdfactor]]-Overzichttabel[[#This Row],[Werknemer deel 
basis]],0),"")</f>
        <v/>
      </c>
      <c r="D2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" s="35" t="str">
        <f>IF(NOT(Overzichttabel[[#This Row],[naam]]=""),IFERROR('pensioenpremie detail'!M22-'overzicht premies'!F22,0),"")</f>
        <v/>
      </c>
      <c r="F2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" s="35" t="str">
        <f>IF(NOT(Overzichttabel[[#This Row],[naam]]=""),ANWtabel[[#This Row],[ANW premie
per periode in dienst]],"")</f>
        <v/>
      </c>
      <c r="H2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" s="31" t="str">
        <f>IF(LEN(invoer_werknemers[[#This Row],[salaris periode]])&gt;0,invoer_werknemers[[#This Row],[salaris periode]],"")</f>
        <v/>
      </c>
      <c r="J2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" spans="1:13" ht="20.149999999999999" customHeight="1" x14ac:dyDescent="0.35">
      <c r="A23" s="3" t="str">
        <f>IFERROR(IF(invoer_werknemers[[#This Row],[naam]]="","",invoer_werknemers[[#This Row],[naam]]),"")</f>
        <v/>
      </c>
      <c r="B2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" s="35" t="str">
        <f>IF(NOT(Overzichttabel[[#This Row],[naam]]=""),IFERROR(pensioenpremieberekening[[#This Row],[pensioen premie 
basis obv 
deeltijdfactor]]-Overzichttabel[[#This Row],[Werknemer deel 
basis]],0),"")</f>
        <v/>
      </c>
      <c r="D2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" s="35" t="str">
        <f>IF(NOT(Overzichttabel[[#This Row],[naam]]=""),IFERROR('pensioenpremie detail'!M23-'overzicht premies'!F23,0),"")</f>
        <v/>
      </c>
      <c r="F2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" s="35" t="str">
        <f>IF(NOT(Overzichttabel[[#This Row],[naam]]=""),ANWtabel[[#This Row],[ANW premie
per periode in dienst]],"")</f>
        <v/>
      </c>
      <c r="H2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" s="31" t="str">
        <f>IF(LEN(invoer_werknemers[[#This Row],[salaris periode]])&gt;0,invoer_werknemers[[#This Row],[salaris periode]],"")</f>
        <v/>
      </c>
      <c r="J2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" spans="1:13" ht="20.149999999999999" customHeight="1" x14ac:dyDescent="0.35">
      <c r="A24" s="3" t="str">
        <f>IFERROR(IF(invoer_werknemers[[#This Row],[naam]]="","",invoer_werknemers[[#This Row],[naam]]),"")</f>
        <v/>
      </c>
      <c r="B2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" s="35" t="str">
        <f>IF(NOT(Overzichttabel[[#This Row],[naam]]=""),IFERROR(pensioenpremieberekening[[#This Row],[pensioen premie 
basis obv 
deeltijdfactor]]-Overzichttabel[[#This Row],[Werknemer deel 
basis]],0),"")</f>
        <v/>
      </c>
      <c r="D2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" s="35" t="str">
        <f>IF(NOT(Overzichttabel[[#This Row],[naam]]=""),IFERROR('pensioenpremie detail'!M24-'overzicht premies'!F24,0),"")</f>
        <v/>
      </c>
      <c r="F2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" s="35" t="str">
        <f>IF(NOT(Overzichttabel[[#This Row],[naam]]=""),ANWtabel[[#This Row],[ANW premie
per periode in dienst]],"")</f>
        <v/>
      </c>
      <c r="H2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" s="31" t="str">
        <f>IF(LEN(invoer_werknemers[[#This Row],[salaris periode]])&gt;0,invoer_werknemers[[#This Row],[salaris periode]],"")</f>
        <v/>
      </c>
      <c r="J2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" spans="1:13" ht="20.149999999999999" customHeight="1" x14ac:dyDescent="0.35">
      <c r="A25" s="3" t="str">
        <f>IFERROR(IF(invoer_werknemers[[#This Row],[naam]]="","",invoer_werknemers[[#This Row],[naam]]),"")</f>
        <v/>
      </c>
      <c r="B2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" s="35" t="str">
        <f>IF(NOT(Overzichttabel[[#This Row],[naam]]=""),IFERROR(pensioenpremieberekening[[#This Row],[pensioen premie 
basis obv 
deeltijdfactor]]-Overzichttabel[[#This Row],[Werknemer deel 
basis]],0),"")</f>
        <v/>
      </c>
      <c r="D2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" s="35" t="str">
        <f>IF(NOT(Overzichttabel[[#This Row],[naam]]=""),IFERROR('pensioenpremie detail'!M25-'overzicht premies'!F25,0),"")</f>
        <v/>
      </c>
      <c r="F2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" s="35" t="str">
        <f>IF(NOT(Overzichttabel[[#This Row],[naam]]=""),ANWtabel[[#This Row],[ANW premie
per periode in dienst]],"")</f>
        <v/>
      </c>
      <c r="H2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" s="31" t="str">
        <f>IF(LEN(invoer_werknemers[[#This Row],[salaris periode]])&gt;0,invoer_werknemers[[#This Row],[salaris periode]],"")</f>
        <v/>
      </c>
      <c r="J2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" spans="1:13" ht="20.149999999999999" customHeight="1" x14ac:dyDescent="0.35">
      <c r="A26" s="3" t="str">
        <f>IFERROR(IF(invoer_werknemers[[#This Row],[naam]]="","",invoer_werknemers[[#This Row],[naam]]),"")</f>
        <v/>
      </c>
      <c r="B2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" s="35" t="str">
        <f>IF(NOT(Overzichttabel[[#This Row],[naam]]=""),IFERROR(pensioenpremieberekening[[#This Row],[pensioen premie 
basis obv 
deeltijdfactor]]-Overzichttabel[[#This Row],[Werknemer deel 
basis]],0),"")</f>
        <v/>
      </c>
      <c r="D2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" s="35" t="str">
        <f>IF(NOT(Overzichttabel[[#This Row],[naam]]=""),IFERROR('pensioenpremie detail'!M26-'overzicht premies'!F26,0),"")</f>
        <v/>
      </c>
      <c r="F2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" s="35" t="str">
        <f>IF(NOT(Overzichttabel[[#This Row],[naam]]=""),ANWtabel[[#This Row],[ANW premie
per periode in dienst]],"")</f>
        <v/>
      </c>
      <c r="H2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" s="31" t="str">
        <f>IF(LEN(invoer_werknemers[[#This Row],[salaris periode]])&gt;0,invoer_werknemers[[#This Row],[salaris periode]],"")</f>
        <v/>
      </c>
      <c r="J2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" spans="1:13" ht="20.149999999999999" customHeight="1" x14ac:dyDescent="0.35">
      <c r="A27" s="3" t="str">
        <f>IFERROR(IF(invoer_werknemers[[#This Row],[naam]]="","",invoer_werknemers[[#This Row],[naam]]),"")</f>
        <v/>
      </c>
      <c r="B2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" s="35" t="str">
        <f>IF(NOT(Overzichttabel[[#This Row],[naam]]=""),IFERROR(pensioenpremieberekening[[#This Row],[pensioen premie 
basis obv 
deeltijdfactor]]-Overzichttabel[[#This Row],[Werknemer deel 
basis]],0),"")</f>
        <v/>
      </c>
      <c r="D2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" s="35" t="str">
        <f>IF(NOT(Overzichttabel[[#This Row],[naam]]=""),IFERROR('pensioenpremie detail'!M27-'overzicht premies'!F27,0),"")</f>
        <v/>
      </c>
      <c r="F2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" s="35" t="str">
        <f>IF(NOT(Overzichttabel[[#This Row],[naam]]=""),ANWtabel[[#This Row],[ANW premie
per periode in dienst]],"")</f>
        <v/>
      </c>
      <c r="H2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" s="31" t="str">
        <f>IF(LEN(invoer_werknemers[[#This Row],[salaris periode]])&gt;0,invoer_werknemers[[#This Row],[salaris periode]],"")</f>
        <v/>
      </c>
      <c r="J2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" spans="1:13" ht="20.149999999999999" customHeight="1" x14ac:dyDescent="0.35">
      <c r="A28" s="3" t="str">
        <f>IFERROR(IF(invoer_werknemers[[#This Row],[naam]]="","",invoer_werknemers[[#This Row],[naam]]),"")</f>
        <v/>
      </c>
      <c r="B2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" s="35" t="str">
        <f>IF(NOT(Overzichttabel[[#This Row],[naam]]=""),IFERROR(pensioenpremieberekening[[#This Row],[pensioen premie 
basis obv 
deeltijdfactor]]-Overzichttabel[[#This Row],[Werknemer deel 
basis]],0),"")</f>
        <v/>
      </c>
      <c r="D2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" s="35" t="str">
        <f>IF(NOT(Overzichttabel[[#This Row],[naam]]=""),IFERROR('pensioenpremie detail'!M28-'overzicht premies'!F28,0),"")</f>
        <v/>
      </c>
      <c r="F2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" s="35" t="str">
        <f>IF(NOT(Overzichttabel[[#This Row],[naam]]=""),ANWtabel[[#This Row],[ANW premie
per periode in dienst]],"")</f>
        <v/>
      </c>
      <c r="H2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" s="31" t="str">
        <f>IF(LEN(invoer_werknemers[[#This Row],[salaris periode]])&gt;0,invoer_werknemers[[#This Row],[salaris periode]],"")</f>
        <v/>
      </c>
      <c r="J2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" spans="1:13" ht="20.149999999999999" customHeight="1" x14ac:dyDescent="0.35">
      <c r="A29" s="3" t="str">
        <f>IFERROR(IF(invoer_werknemers[[#This Row],[naam]]="","",invoer_werknemers[[#This Row],[naam]]),"")</f>
        <v/>
      </c>
      <c r="B2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" s="35" t="str">
        <f>IF(NOT(Overzichttabel[[#This Row],[naam]]=""),IFERROR(pensioenpremieberekening[[#This Row],[pensioen premie 
basis obv 
deeltijdfactor]]-Overzichttabel[[#This Row],[Werknemer deel 
basis]],0),"")</f>
        <v/>
      </c>
      <c r="D2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" s="35" t="str">
        <f>IF(NOT(Overzichttabel[[#This Row],[naam]]=""),IFERROR('pensioenpremie detail'!M29-'overzicht premies'!F29,0),"")</f>
        <v/>
      </c>
      <c r="F2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" s="35" t="str">
        <f>IF(NOT(Overzichttabel[[#This Row],[naam]]=""),ANWtabel[[#This Row],[ANW premie
per periode in dienst]],"")</f>
        <v/>
      </c>
      <c r="H2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" s="31" t="str">
        <f>IF(LEN(invoer_werknemers[[#This Row],[salaris periode]])&gt;0,invoer_werknemers[[#This Row],[salaris periode]],"")</f>
        <v/>
      </c>
      <c r="J2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" spans="1:13" ht="20.149999999999999" customHeight="1" x14ac:dyDescent="0.35">
      <c r="A30" s="3" t="str">
        <f>IFERROR(IF(invoer_werknemers[[#This Row],[naam]]="","",invoer_werknemers[[#This Row],[naam]]),"")</f>
        <v/>
      </c>
      <c r="B3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" s="35" t="str">
        <f>IF(NOT(Overzichttabel[[#This Row],[naam]]=""),IFERROR(pensioenpremieberekening[[#This Row],[pensioen premie 
basis obv 
deeltijdfactor]]-Overzichttabel[[#This Row],[Werknemer deel 
basis]],0),"")</f>
        <v/>
      </c>
      <c r="D3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" s="35" t="str">
        <f>IF(NOT(Overzichttabel[[#This Row],[naam]]=""),IFERROR('pensioenpremie detail'!M30-'overzicht premies'!F30,0),"")</f>
        <v/>
      </c>
      <c r="F3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" s="35" t="str">
        <f>IF(NOT(Overzichttabel[[#This Row],[naam]]=""),ANWtabel[[#This Row],[ANW premie
per periode in dienst]],"")</f>
        <v/>
      </c>
      <c r="H3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" s="31" t="str">
        <f>IF(LEN(invoer_werknemers[[#This Row],[salaris periode]])&gt;0,invoer_werknemers[[#This Row],[salaris periode]],"")</f>
        <v/>
      </c>
      <c r="J3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" spans="1:13" ht="20.149999999999999" customHeight="1" x14ac:dyDescent="0.35">
      <c r="A31" s="3" t="str">
        <f>IFERROR(IF(invoer_werknemers[[#This Row],[naam]]="","",invoer_werknemers[[#This Row],[naam]]),"")</f>
        <v/>
      </c>
      <c r="B3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" s="35" t="str">
        <f>IF(NOT(Overzichttabel[[#This Row],[naam]]=""),IFERROR(pensioenpremieberekening[[#This Row],[pensioen premie 
basis obv 
deeltijdfactor]]-Overzichttabel[[#This Row],[Werknemer deel 
basis]],0),"")</f>
        <v/>
      </c>
      <c r="D3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" s="35" t="str">
        <f>IF(NOT(Overzichttabel[[#This Row],[naam]]=""),IFERROR('pensioenpremie detail'!M31-'overzicht premies'!F31,0),"")</f>
        <v/>
      </c>
      <c r="F3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" s="35" t="str">
        <f>IF(NOT(Overzichttabel[[#This Row],[naam]]=""),ANWtabel[[#This Row],[ANW premie
per periode in dienst]],"")</f>
        <v/>
      </c>
      <c r="H3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" s="31" t="str">
        <f>IF(LEN(invoer_werknemers[[#This Row],[salaris periode]])&gt;0,invoer_werknemers[[#This Row],[salaris periode]],"")</f>
        <v/>
      </c>
      <c r="J3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" spans="1:13" ht="20.149999999999999" customHeight="1" x14ac:dyDescent="0.35">
      <c r="A32" s="3" t="str">
        <f>IFERROR(IF(invoer_werknemers[[#This Row],[naam]]="","",invoer_werknemers[[#This Row],[naam]]),"")</f>
        <v/>
      </c>
      <c r="B3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" s="35" t="str">
        <f>IF(NOT(Overzichttabel[[#This Row],[naam]]=""),IFERROR(pensioenpremieberekening[[#This Row],[pensioen premie 
basis obv 
deeltijdfactor]]-Overzichttabel[[#This Row],[Werknemer deel 
basis]],0),"")</f>
        <v/>
      </c>
      <c r="D3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" s="35" t="str">
        <f>IF(NOT(Overzichttabel[[#This Row],[naam]]=""),IFERROR('pensioenpremie detail'!M32-'overzicht premies'!F32,0),"")</f>
        <v/>
      </c>
      <c r="F3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" s="35" t="str">
        <f>IF(NOT(Overzichttabel[[#This Row],[naam]]=""),ANWtabel[[#This Row],[ANW premie
per periode in dienst]],"")</f>
        <v/>
      </c>
      <c r="H3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" s="31" t="str">
        <f>IF(LEN(invoer_werknemers[[#This Row],[salaris periode]])&gt;0,invoer_werknemers[[#This Row],[salaris periode]],"")</f>
        <v/>
      </c>
      <c r="J3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" spans="1:13" ht="20.149999999999999" customHeight="1" x14ac:dyDescent="0.35">
      <c r="A33" s="3" t="str">
        <f>IFERROR(IF(invoer_werknemers[[#This Row],[naam]]="","",invoer_werknemers[[#This Row],[naam]]),"")</f>
        <v/>
      </c>
      <c r="B3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" s="35" t="str">
        <f>IF(NOT(Overzichttabel[[#This Row],[naam]]=""),IFERROR(pensioenpremieberekening[[#This Row],[pensioen premie 
basis obv 
deeltijdfactor]]-Overzichttabel[[#This Row],[Werknemer deel 
basis]],0),"")</f>
        <v/>
      </c>
      <c r="D3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" s="35" t="str">
        <f>IF(NOT(Overzichttabel[[#This Row],[naam]]=""),IFERROR('pensioenpremie detail'!M33-'overzicht premies'!F33,0),"")</f>
        <v/>
      </c>
      <c r="F3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" s="35" t="str">
        <f>IF(NOT(Overzichttabel[[#This Row],[naam]]=""),ANWtabel[[#This Row],[ANW premie
per periode in dienst]],"")</f>
        <v/>
      </c>
      <c r="H3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" s="31" t="str">
        <f>IF(LEN(invoer_werknemers[[#This Row],[salaris periode]])&gt;0,invoer_werknemers[[#This Row],[salaris periode]],"")</f>
        <v/>
      </c>
      <c r="J3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" spans="1:13" ht="20.149999999999999" customHeight="1" x14ac:dyDescent="0.35">
      <c r="A34" s="3" t="str">
        <f>IFERROR(IF(invoer_werknemers[[#This Row],[naam]]="","",invoer_werknemers[[#This Row],[naam]]),"")</f>
        <v/>
      </c>
      <c r="B3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" s="35" t="str">
        <f>IF(NOT(Overzichttabel[[#This Row],[naam]]=""),IFERROR(pensioenpremieberekening[[#This Row],[pensioen premie 
basis obv 
deeltijdfactor]]-Overzichttabel[[#This Row],[Werknemer deel 
basis]],0),"")</f>
        <v/>
      </c>
      <c r="D3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" s="35" t="str">
        <f>IF(NOT(Overzichttabel[[#This Row],[naam]]=""),IFERROR('pensioenpremie detail'!M34-'overzicht premies'!F34,0),"")</f>
        <v/>
      </c>
      <c r="F3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" s="35" t="str">
        <f>IF(NOT(Overzichttabel[[#This Row],[naam]]=""),ANWtabel[[#This Row],[ANW premie
per periode in dienst]],"")</f>
        <v/>
      </c>
      <c r="H3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" s="31" t="str">
        <f>IF(LEN(invoer_werknemers[[#This Row],[salaris periode]])&gt;0,invoer_werknemers[[#This Row],[salaris periode]],"")</f>
        <v/>
      </c>
      <c r="J3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" spans="1:13" ht="20.149999999999999" customHeight="1" x14ac:dyDescent="0.35">
      <c r="A35" s="3" t="str">
        <f>IFERROR(IF(invoer_werknemers[[#This Row],[naam]]="","",invoer_werknemers[[#This Row],[naam]]),"")</f>
        <v/>
      </c>
      <c r="B3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" s="35" t="str">
        <f>IF(NOT(Overzichttabel[[#This Row],[naam]]=""),IFERROR(pensioenpremieberekening[[#This Row],[pensioen premie 
basis obv 
deeltijdfactor]]-Overzichttabel[[#This Row],[Werknemer deel 
basis]],0),"")</f>
        <v/>
      </c>
      <c r="D3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" s="35" t="str">
        <f>IF(NOT(Overzichttabel[[#This Row],[naam]]=""),IFERROR('pensioenpremie detail'!M35-'overzicht premies'!F35,0),"")</f>
        <v/>
      </c>
      <c r="F3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" s="35" t="str">
        <f>IF(NOT(Overzichttabel[[#This Row],[naam]]=""),ANWtabel[[#This Row],[ANW premie
per periode in dienst]],"")</f>
        <v/>
      </c>
      <c r="H3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" s="31" t="str">
        <f>IF(LEN(invoer_werknemers[[#This Row],[salaris periode]])&gt;0,invoer_werknemers[[#This Row],[salaris periode]],"")</f>
        <v/>
      </c>
      <c r="J3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" spans="1:13" ht="20.149999999999999" customHeight="1" x14ac:dyDescent="0.35">
      <c r="A36" s="3" t="str">
        <f>IFERROR(IF(invoer_werknemers[[#This Row],[naam]]="","",invoer_werknemers[[#This Row],[naam]]),"")</f>
        <v/>
      </c>
      <c r="B3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" s="35" t="str">
        <f>IF(NOT(Overzichttabel[[#This Row],[naam]]=""),IFERROR(pensioenpremieberekening[[#This Row],[pensioen premie 
basis obv 
deeltijdfactor]]-Overzichttabel[[#This Row],[Werknemer deel 
basis]],0),"")</f>
        <v/>
      </c>
      <c r="D3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" s="35" t="str">
        <f>IF(NOT(Overzichttabel[[#This Row],[naam]]=""),IFERROR('pensioenpremie detail'!M36-'overzicht premies'!F36,0),"")</f>
        <v/>
      </c>
      <c r="F3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" s="35" t="str">
        <f>IF(NOT(Overzichttabel[[#This Row],[naam]]=""),ANWtabel[[#This Row],[ANW premie
per periode in dienst]],"")</f>
        <v/>
      </c>
      <c r="H3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" s="31" t="str">
        <f>IF(LEN(invoer_werknemers[[#This Row],[salaris periode]])&gt;0,invoer_werknemers[[#This Row],[salaris periode]],"")</f>
        <v/>
      </c>
      <c r="J3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" spans="1:13" ht="20.149999999999999" customHeight="1" x14ac:dyDescent="0.35">
      <c r="A37" s="3" t="str">
        <f>IFERROR(IF(invoer_werknemers[[#This Row],[naam]]="","",invoer_werknemers[[#This Row],[naam]]),"")</f>
        <v/>
      </c>
      <c r="B3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" s="35" t="str">
        <f>IF(NOT(Overzichttabel[[#This Row],[naam]]=""),IFERROR(pensioenpremieberekening[[#This Row],[pensioen premie 
basis obv 
deeltijdfactor]]-Overzichttabel[[#This Row],[Werknemer deel 
basis]],0),"")</f>
        <v/>
      </c>
      <c r="D3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" s="35" t="str">
        <f>IF(NOT(Overzichttabel[[#This Row],[naam]]=""),IFERROR('pensioenpremie detail'!M37-'overzicht premies'!F37,0),"")</f>
        <v/>
      </c>
      <c r="F3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" s="35" t="str">
        <f>IF(NOT(Overzichttabel[[#This Row],[naam]]=""),ANWtabel[[#This Row],[ANW premie
per periode in dienst]],"")</f>
        <v/>
      </c>
      <c r="H3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" s="31" t="str">
        <f>IF(LEN(invoer_werknemers[[#This Row],[salaris periode]])&gt;0,invoer_werknemers[[#This Row],[salaris periode]],"")</f>
        <v/>
      </c>
      <c r="J3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" spans="1:13" ht="20.149999999999999" customHeight="1" x14ac:dyDescent="0.35">
      <c r="A38" s="3" t="str">
        <f>IFERROR(IF(invoer_werknemers[[#This Row],[naam]]="","",invoer_werknemers[[#This Row],[naam]]),"")</f>
        <v/>
      </c>
      <c r="B3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" s="35" t="str">
        <f>IF(NOT(Overzichttabel[[#This Row],[naam]]=""),IFERROR(pensioenpremieberekening[[#This Row],[pensioen premie 
basis obv 
deeltijdfactor]]-Overzichttabel[[#This Row],[Werknemer deel 
basis]],0),"")</f>
        <v/>
      </c>
      <c r="D3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" s="35" t="str">
        <f>IF(NOT(Overzichttabel[[#This Row],[naam]]=""),IFERROR('pensioenpremie detail'!M38-'overzicht premies'!F38,0),"")</f>
        <v/>
      </c>
      <c r="F3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" s="35" t="str">
        <f>IF(NOT(Overzichttabel[[#This Row],[naam]]=""),ANWtabel[[#This Row],[ANW premie
per periode in dienst]],"")</f>
        <v/>
      </c>
      <c r="H3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" s="31" t="str">
        <f>IF(LEN(invoer_werknemers[[#This Row],[salaris periode]])&gt;0,invoer_werknemers[[#This Row],[salaris periode]],"")</f>
        <v/>
      </c>
      <c r="J3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" spans="1:13" ht="20.149999999999999" customHeight="1" x14ac:dyDescent="0.35">
      <c r="A39" s="3" t="str">
        <f>IFERROR(IF(invoer_werknemers[[#This Row],[naam]]="","",invoer_werknemers[[#This Row],[naam]]),"")</f>
        <v/>
      </c>
      <c r="B3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" s="35" t="str">
        <f>IF(NOT(Overzichttabel[[#This Row],[naam]]=""),IFERROR(pensioenpremieberekening[[#This Row],[pensioen premie 
basis obv 
deeltijdfactor]]-Overzichttabel[[#This Row],[Werknemer deel 
basis]],0),"")</f>
        <v/>
      </c>
      <c r="D3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" s="35" t="str">
        <f>IF(NOT(Overzichttabel[[#This Row],[naam]]=""),IFERROR('pensioenpremie detail'!M39-'overzicht premies'!F39,0),"")</f>
        <v/>
      </c>
      <c r="F3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" s="35" t="str">
        <f>IF(NOT(Overzichttabel[[#This Row],[naam]]=""),ANWtabel[[#This Row],[ANW premie
per periode in dienst]],"")</f>
        <v/>
      </c>
      <c r="H3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" s="31" t="str">
        <f>IF(LEN(invoer_werknemers[[#This Row],[salaris periode]])&gt;0,invoer_werknemers[[#This Row],[salaris periode]],"")</f>
        <v/>
      </c>
      <c r="J3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" spans="1:13" ht="20.149999999999999" customHeight="1" x14ac:dyDescent="0.35">
      <c r="A40" s="3" t="str">
        <f>IFERROR(IF(invoer_werknemers[[#This Row],[naam]]="","",invoer_werknemers[[#This Row],[naam]]),"")</f>
        <v/>
      </c>
      <c r="B4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" s="35" t="str">
        <f>IF(NOT(Overzichttabel[[#This Row],[naam]]=""),IFERROR(pensioenpremieberekening[[#This Row],[pensioen premie 
basis obv 
deeltijdfactor]]-Overzichttabel[[#This Row],[Werknemer deel 
basis]],0),"")</f>
        <v/>
      </c>
      <c r="D4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" s="35" t="str">
        <f>IF(NOT(Overzichttabel[[#This Row],[naam]]=""),IFERROR('pensioenpremie detail'!M40-'overzicht premies'!F40,0),"")</f>
        <v/>
      </c>
      <c r="F4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" s="35" t="str">
        <f>IF(NOT(Overzichttabel[[#This Row],[naam]]=""),ANWtabel[[#This Row],[ANW premie
per periode in dienst]],"")</f>
        <v/>
      </c>
      <c r="H4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" s="31" t="str">
        <f>IF(LEN(invoer_werknemers[[#This Row],[salaris periode]])&gt;0,invoer_werknemers[[#This Row],[salaris periode]],"")</f>
        <v/>
      </c>
      <c r="J4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" spans="1:13" ht="20.149999999999999" customHeight="1" x14ac:dyDescent="0.35">
      <c r="A41" s="3" t="str">
        <f>IFERROR(IF(invoer_werknemers[[#This Row],[naam]]="","",invoer_werknemers[[#This Row],[naam]]),"")</f>
        <v/>
      </c>
      <c r="B4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" s="35" t="str">
        <f>IF(NOT(Overzichttabel[[#This Row],[naam]]=""),IFERROR(pensioenpremieberekening[[#This Row],[pensioen premie 
basis obv 
deeltijdfactor]]-Overzichttabel[[#This Row],[Werknemer deel 
basis]],0),"")</f>
        <v/>
      </c>
      <c r="D4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" s="35" t="str">
        <f>IF(NOT(Overzichttabel[[#This Row],[naam]]=""),IFERROR('pensioenpremie detail'!M41-'overzicht premies'!F41,0),"")</f>
        <v/>
      </c>
      <c r="F4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" s="35" t="str">
        <f>IF(NOT(Overzichttabel[[#This Row],[naam]]=""),ANWtabel[[#This Row],[ANW premie
per periode in dienst]],"")</f>
        <v/>
      </c>
      <c r="H4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" s="31" t="str">
        <f>IF(LEN(invoer_werknemers[[#This Row],[salaris periode]])&gt;0,invoer_werknemers[[#This Row],[salaris periode]],"")</f>
        <v/>
      </c>
      <c r="J4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" spans="1:13" ht="20.149999999999999" customHeight="1" x14ac:dyDescent="0.35">
      <c r="A42" s="3" t="str">
        <f>IFERROR(IF(invoer_werknemers[[#This Row],[naam]]="","",invoer_werknemers[[#This Row],[naam]]),"")</f>
        <v/>
      </c>
      <c r="B4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" s="35" t="str">
        <f>IF(NOT(Overzichttabel[[#This Row],[naam]]=""),IFERROR(pensioenpremieberekening[[#This Row],[pensioen premie 
basis obv 
deeltijdfactor]]-Overzichttabel[[#This Row],[Werknemer deel 
basis]],0),"")</f>
        <v/>
      </c>
      <c r="D4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" s="35" t="str">
        <f>IF(NOT(Overzichttabel[[#This Row],[naam]]=""),IFERROR('pensioenpremie detail'!M42-'overzicht premies'!F42,0),"")</f>
        <v/>
      </c>
      <c r="F4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" s="35" t="str">
        <f>IF(NOT(Overzichttabel[[#This Row],[naam]]=""),ANWtabel[[#This Row],[ANW premie
per periode in dienst]],"")</f>
        <v/>
      </c>
      <c r="H4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" s="31" t="str">
        <f>IF(LEN(invoer_werknemers[[#This Row],[salaris periode]])&gt;0,invoer_werknemers[[#This Row],[salaris periode]],"")</f>
        <v/>
      </c>
      <c r="J4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" spans="1:13" ht="20.149999999999999" customHeight="1" x14ac:dyDescent="0.35">
      <c r="A43" s="3" t="str">
        <f>IFERROR(IF(invoer_werknemers[[#This Row],[naam]]="","",invoer_werknemers[[#This Row],[naam]]),"")</f>
        <v/>
      </c>
      <c r="B4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" s="35" t="str">
        <f>IF(NOT(Overzichttabel[[#This Row],[naam]]=""),IFERROR(pensioenpremieberekening[[#This Row],[pensioen premie 
basis obv 
deeltijdfactor]]-Overzichttabel[[#This Row],[Werknemer deel 
basis]],0),"")</f>
        <v/>
      </c>
      <c r="D4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" s="35" t="str">
        <f>IF(NOT(Overzichttabel[[#This Row],[naam]]=""),IFERROR('pensioenpremie detail'!M43-'overzicht premies'!F43,0),"")</f>
        <v/>
      </c>
      <c r="F4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" s="35" t="str">
        <f>IF(NOT(Overzichttabel[[#This Row],[naam]]=""),ANWtabel[[#This Row],[ANW premie
per periode in dienst]],"")</f>
        <v/>
      </c>
      <c r="H4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" s="31" t="str">
        <f>IF(LEN(invoer_werknemers[[#This Row],[salaris periode]])&gt;0,invoer_werknemers[[#This Row],[salaris periode]],"")</f>
        <v/>
      </c>
      <c r="J4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" spans="1:13" ht="20.149999999999999" customHeight="1" x14ac:dyDescent="0.35">
      <c r="A44" s="3" t="str">
        <f>IFERROR(IF(invoer_werknemers[[#This Row],[naam]]="","",invoer_werknemers[[#This Row],[naam]]),"")</f>
        <v/>
      </c>
      <c r="B4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" s="35" t="str">
        <f>IF(NOT(Overzichttabel[[#This Row],[naam]]=""),IFERROR(pensioenpremieberekening[[#This Row],[pensioen premie 
basis obv 
deeltijdfactor]]-Overzichttabel[[#This Row],[Werknemer deel 
basis]],0),"")</f>
        <v/>
      </c>
      <c r="D4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" s="35" t="str">
        <f>IF(NOT(Overzichttabel[[#This Row],[naam]]=""),IFERROR('pensioenpremie detail'!M44-'overzicht premies'!F44,0),"")</f>
        <v/>
      </c>
      <c r="F4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" s="35" t="str">
        <f>IF(NOT(Overzichttabel[[#This Row],[naam]]=""),ANWtabel[[#This Row],[ANW premie
per periode in dienst]],"")</f>
        <v/>
      </c>
      <c r="H4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" s="31" t="str">
        <f>IF(LEN(invoer_werknemers[[#This Row],[salaris periode]])&gt;0,invoer_werknemers[[#This Row],[salaris periode]],"")</f>
        <v/>
      </c>
      <c r="J4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" spans="1:13" ht="20.149999999999999" customHeight="1" x14ac:dyDescent="0.35">
      <c r="A45" s="3" t="str">
        <f>IFERROR(IF(invoer_werknemers[[#This Row],[naam]]="","",invoer_werknemers[[#This Row],[naam]]),"")</f>
        <v/>
      </c>
      <c r="B4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" s="35" t="str">
        <f>IF(NOT(Overzichttabel[[#This Row],[naam]]=""),IFERROR(pensioenpremieberekening[[#This Row],[pensioen premie 
basis obv 
deeltijdfactor]]-Overzichttabel[[#This Row],[Werknemer deel 
basis]],0),"")</f>
        <v/>
      </c>
      <c r="D4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" s="35" t="str">
        <f>IF(NOT(Overzichttabel[[#This Row],[naam]]=""),IFERROR('pensioenpremie detail'!M45-'overzicht premies'!F45,0),"")</f>
        <v/>
      </c>
      <c r="F4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" s="35" t="str">
        <f>IF(NOT(Overzichttabel[[#This Row],[naam]]=""),ANWtabel[[#This Row],[ANW premie
per periode in dienst]],"")</f>
        <v/>
      </c>
      <c r="H4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" s="31" t="str">
        <f>IF(LEN(invoer_werknemers[[#This Row],[salaris periode]])&gt;0,invoer_werknemers[[#This Row],[salaris periode]],"")</f>
        <v/>
      </c>
      <c r="J4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" spans="1:13" ht="20.149999999999999" customHeight="1" x14ac:dyDescent="0.35">
      <c r="A46" s="3" t="str">
        <f>IFERROR(IF(invoer_werknemers[[#This Row],[naam]]="","",invoer_werknemers[[#This Row],[naam]]),"")</f>
        <v/>
      </c>
      <c r="B4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" s="35" t="str">
        <f>IF(NOT(Overzichttabel[[#This Row],[naam]]=""),IFERROR(pensioenpremieberekening[[#This Row],[pensioen premie 
basis obv 
deeltijdfactor]]-Overzichttabel[[#This Row],[Werknemer deel 
basis]],0),"")</f>
        <v/>
      </c>
      <c r="D4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" s="35" t="str">
        <f>IF(NOT(Overzichttabel[[#This Row],[naam]]=""),IFERROR('pensioenpremie detail'!M46-'overzicht premies'!F46,0),"")</f>
        <v/>
      </c>
      <c r="F4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" s="35" t="str">
        <f>IF(NOT(Overzichttabel[[#This Row],[naam]]=""),ANWtabel[[#This Row],[ANW premie
per periode in dienst]],"")</f>
        <v/>
      </c>
      <c r="H4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" s="31" t="str">
        <f>IF(LEN(invoer_werknemers[[#This Row],[salaris periode]])&gt;0,invoer_werknemers[[#This Row],[salaris periode]],"")</f>
        <v/>
      </c>
      <c r="J4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" spans="1:13" ht="20.149999999999999" customHeight="1" x14ac:dyDescent="0.35">
      <c r="A47" s="3" t="str">
        <f>IFERROR(IF(invoer_werknemers[[#This Row],[naam]]="","",invoer_werknemers[[#This Row],[naam]]),"")</f>
        <v/>
      </c>
      <c r="B4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" s="35" t="str">
        <f>IF(NOT(Overzichttabel[[#This Row],[naam]]=""),IFERROR(pensioenpremieberekening[[#This Row],[pensioen premie 
basis obv 
deeltijdfactor]]-Overzichttabel[[#This Row],[Werknemer deel 
basis]],0),"")</f>
        <v/>
      </c>
      <c r="D4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" s="35" t="str">
        <f>IF(NOT(Overzichttabel[[#This Row],[naam]]=""),IFERROR('pensioenpremie detail'!M47-'overzicht premies'!F47,0),"")</f>
        <v/>
      </c>
      <c r="F4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" s="35" t="str">
        <f>IF(NOT(Overzichttabel[[#This Row],[naam]]=""),ANWtabel[[#This Row],[ANW premie
per periode in dienst]],"")</f>
        <v/>
      </c>
      <c r="H4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" s="31" t="str">
        <f>IF(LEN(invoer_werknemers[[#This Row],[salaris periode]])&gt;0,invoer_werknemers[[#This Row],[salaris periode]],"")</f>
        <v/>
      </c>
      <c r="J4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" spans="1:13" ht="20.149999999999999" customHeight="1" x14ac:dyDescent="0.35">
      <c r="A48" s="3" t="str">
        <f>IFERROR(IF(invoer_werknemers[[#This Row],[naam]]="","",invoer_werknemers[[#This Row],[naam]]),"")</f>
        <v/>
      </c>
      <c r="B4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" s="35" t="str">
        <f>IF(NOT(Overzichttabel[[#This Row],[naam]]=""),IFERROR(pensioenpremieberekening[[#This Row],[pensioen premie 
basis obv 
deeltijdfactor]]-Overzichttabel[[#This Row],[Werknemer deel 
basis]],0),"")</f>
        <v/>
      </c>
      <c r="D4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" s="35" t="str">
        <f>IF(NOT(Overzichttabel[[#This Row],[naam]]=""),IFERROR('pensioenpremie detail'!M48-'overzicht premies'!F48,0),"")</f>
        <v/>
      </c>
      <c r="F4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" s="35" t="str">
        <f>IF(NOT(Overzichttabel[[#This Row],[naam]]=""),ANWtabel[[#This Row],[ANW premie
per periode in dienst]],"")</f>
        <v/>
      </c>
      <c r="H4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" s="31" t="str">
        <f>IF(LEN(invoer_werknemers[[#This Row],[salaris periode]])&gt;0,invoer_werknemers[[#This Row],[salaris periode]],"")</f>
        <v/>
      </c>
      <c r="J4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" spans="1:13" ht="20.149999999999999" customHeight="1" x14ac:dyDescent="0.35">
      <c r="A49" s="3" t="str">
        <f>IFERROR(IF(invoer_werknemers[[#This Row],[naam]]="","",invoer_werknemers[[#This Row],[naam]]),"")</f>
        <v/>
      </c>
      <c r="B4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" s="35" t="str">
        <f>IF(NOT(Overzichttabel[[#This Row],[naam]]=""),IFERROR(pensioenpremieberekening[[#This Row],[pensioen premie 
basis obv 
deeltijdfactor]]-Overzichttabel[[#This Row],[Werknemer deel 
basis]],0),"")</f>
        <v/>
      </c>
      <c r="D4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" s="35" t="str">
        <f>IF(NOT(Overzichttabel[[#This Row],[naam]]=""),IFERROR('pensioenpremie detail'!M49-'overzicht premies'!F49,0),"")</f>
        <v/>
      </c>
      <c r="F4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" s="35" t="str">
        <f>IF(NOT(Overzichttabel[[#This Row],[naam]]=""),ANWtabel[[#This Row],[ANW premie
per periode in dienst]],"")</f>
        <v/>
      </c>
      <c r="H4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" s="31" t="str">
        <f>IF(LEN(invoer_werknemers[[#This Row],[salaris periode]])&gt;0,invoer_werknemers[[#This Row],[salaris periode]],"")</f>
        <v/>
      </c>
      <c r="J4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" spans="1:13" ht="20.149999999999999" customHeight="1" x14ac:dyDescent="0.35">
      <c r="A50" s="3" t="str">
        <f>IFERROR(IF(invoer_werknemers[[#This Row],[naam]]="","",invoer_werknemers[[#This Row],[naam]]),"")</f>
        <v/>
      </c>
      <c r="B5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" s="35" t="str">
        <f>IF(NOT(Overzichttabel[[#This Row],[naam]]=""),IFERROR(pensioenpremieberekening[[#This Row],[pensioen premie 
basis obv 
deeltijdfactor]]-Overzichttabel[[#This Row],[Werknemer deel 
basis]],0),"")</f>
        <v/>
      </c>
      <c r="D5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" s="35" t="str">
        <f>IF(NOT(Overzichttabel[[#This Row],[naam]]=""),IFERROR('pensioenpremie detail'!M50-'overzicht premies'!F50,0),"")</f>
        <v/>
      </c>
      <c r="F5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" s="35" t="str">
        <f>IF(NOT(Overzichttabel[[#This Row],[naam]]=""),ANWtabel[[#This Row],[ANW premie
per periode in dienst]],"")</f>
        <v/>
      </c>
      <c r="H5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" s="31" t="str">
        <f>IF(LEN(invoer_werknemers[[#This Row],[salaris periode]])&gt;0,invoer_werknemers[[#This Row],[salaris periode]],"")</f>
        <v/>
      </c>
      <c r="J5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1" spans="1:13" ht="20.149999999999999" customHeight="1" x14ac:dyDescent="0.35">
      <c r="A51" s="3" t="str">
        <f>IFERROR(IF(invoer_werknemers[[#This Row],[naam]]="","",invoer_werknemers[[#This Row],[naam]]),"")</f>
        <v/>
      </c>
      <c r="B5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1" s="35" t="str">
        <f>IF(NOT(Overzichttabel[[#This Row],[naam]]=""),IFERROR(pensioenpremieberekening[[#This Row],[pensioen premie 
basis obv 
deeltijdfactor]]-Overzichttabel[[#This Row],[Werknemer deel 
basis]],0),"")</f>
        <v/>
      </c>
      <c r="D5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1" s="35" t="str">
        <f>IF(NOT(Overzichttabel[[#This Row],[naam]]=""),IFERROR('pensioenpremie detail'!M51-'overzicht premies'!F51,0),"")</f>
        <v/>
      </c>
      <c r="F5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1" s="35" t="str">
        <f>IF(NOT(Overzichttabel[[#This Row],[naam]]=""),ANWtabel[[#This Row],[ANW premie
per periode in dienst]],"")</f>
        <v/>
      </c>
      <c r="H5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1" s="31" t="str">
        <f>IF(LEN(invoer_werknemers[[#This Row],[salaris periode]])&gt;0,invoer_werknemers[[#This Row],[salaris periode]],"")</f>
        <v/>
      </c>
      <c r="J5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2" spans="1:13" ht="20.149999999999999" customHeight="1" x14ac:dyDescent="0.35">
      <c r="A52" s="3" t="str">
        <f>IFERROR(IF(invoer_werknemers[[#This Row],[naam]]="","",invoer_werknemers[[#This Row],[naam]]),"")</f>
        <v/>
      </c>
      <c r="B5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2" s="35" t="str">
        <f>IF(NOT(Overzichttabel[[#This Row],[naam]]=""),IFERROR(pensioenpremieberekening[[#This Row],[pensioen premie 
basis obv 
deeltijdfactor]]-Overzichttabel[[#This Row],[Werknemer deel 
basis]],0),"")</f>
        <v/>
      </c>
      <c r="D5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2" s="35" t="str">
        <f>IF(NOT(Overzichttabel[[#This Row],[naam]]=""),IFERROR('pensioenpremie detail'!M52-'overzicht premies'!F52,0),"")</f>
        <v/>
      </c>
      <c r="F5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2" s="35" t="str">
        <f>IF(NOT(Overzichttabel[[#This Row],[naam]]=""),ANWtabel[[#This Row],[ANW premie
per periode in dienst]],"")</f>
        <v/>
      </c>
      <c r="H5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2" s="31" t="str">
        <f>IF(LEN(invoer_werknemers[[#This Row],[salaris periode]])&gt;0,invoer_werknemers[[#This Row],[salaris periode]],"")</f>
        <v/>
      </c>
      <c r="J5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3" spans="1:13" ht="20.149999999999999" customHeight="1" x14ac:dyDescent="0.35">
      <c r="A53" s="3" t="str">
        <f>IFERROR(IF(invoer_werknemers[[#This Row],[naam]]="","",invoer_werknemers[[#This Row],[naam]]),"")</f>
        <v/>
      </c>
      <c r="B5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3" s="35" t="str">
        <f>IF(NOT(Overzichttabel[[#This Row],[naam]]=""),IFERROR(pensioenpremieberekening[[#This Row],[pensioen premie 
basis obv 
deeltijdfactor]]-Overzichttabel[[#This Row],[Werknemer deel 
basis]],0),"")</f>
        <v/>
      </c>
      <c r="D5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3" s="35" t="str">
        <f>IF(NOT(Overzichttabel[[#This Row],[naam]]=""),IFERROR('pensioenpremie detail'!M53-'overzicht premies'!F53,0),"")</f>
        <v/>
      </c>
      <c r="F5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3" s="35" t="str">
        <f>IF(NOT(Overzichttabel[[#This Row],[naam]]=""),ANWtabel[[#This Row],[ANW premie
per periode in dienst]],"")</f>
        <v/>
      </c>
      <c r="H5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3" s="31" t="str">
        <f>IF(LEN(invoer_werknemers[[#This Row],[salaris periode]])&gt;0,invoer_werknemers[[#This Row],[salaris periode]],"")</f>
        <v/>
      </c>
      <c r="J5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4" spans="1:13" ht="20.149999999999999" customHeight="1" x14ac:dyDescent="0.35">
      <c r="A54" s="3" t="str">
        <f>IFERROR(IF(invoer_werknemers[[#This Row],[naam]]="","",invoer_werknemers[[#This Row],[naam]]),"")</f>
        <v/>
      </c>
      <c r="B5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4" s="35" t="str">
        <f>IF(NOT(Overzichttabel[[#This Row],[naam]]=""),IFERROR(pensioenpremieberekening[[#This Row],[pensioen premie 
basis obv 
deeltijdfactor]]-Overzichttabel[[#This Row],[Werknemer deel 
basis]],0),"")</f>
        <v/>
      </c>
      <c r="D5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4" s="35" t="str">
        <f>IF(NOT(Overzichttabel[[#This Row],[naam]]=""),IFERROR('pensioenpremie detail'!M54-'overzicht premies'!F54,0),"")</f>
        <v/>
      </c>
      <c r="F5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4" s="35" t="str">
        <f>IF(NOT(Overzichttabel[[#This Row],[naam]]=""),ANWtabel[[#This Row],[ANW premie
per periode in dienst]],"")</f>
        <v/>
      </c>
      <c r="H5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4" s="31" t="str">
        <f>IF(LEN(invoer_werknemers[[#This Row],[salaris periode]])&gt;0,invoer_werknemers[[#This Row],[salaris periode]],"")</f>
        <v/>
      </c>
      <c r="J5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5" spans="1:13" ht="20.149999999999999" customHeight="1" x14ac:dyDescent="0.35">
      <c r="A55" s="3" t="str">
        <f>IFERROR(IF(invoer_werknemers[[#This Row],[naam]]="","",invoer_werknemers[[#This Row],[naam]]),"")</f>
        <v/>
      </c>
      <c r="B5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5" s="35" t="str">
        <f>IF(NOT(Overzichttabel[[#This Row],[naam]]=""),IFERROR(pensioenpremieberekening[[#This Row],[pensioen premie 
basis obv 
deeltijdfactor]]-Overzichttabel[[#This Row],[Werknemer deel 
basis]],0),"")</f>
        <v/>
      </c>
      <c r="D5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5" s="35" t="str">
        <f>IF(NOT(Overzichttabel[[#This Row],[naam]]=""),IFERROR('pensioenpremie detail'!M55-'overzicht premies'!F55,0),"")</f>
        <v/>
      </c>
      <c r="F5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5" s="35" t="str">
        <f>IF(NOT(Overzichttabel[[#This Row],[naam]]=""),ANWtabel[[#This Row],[ANW premie
per periode in dienst]],"")</f>
        <v/>
      </c>
      <c r="H5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5" s="31" t="str">
        <f>IF(LEN(invoer_werknemers[[#This Row],[salaris periode]])&gt;0,invoer_werknemers[[#This Row],[salaris periode]],"")</f>
        <v/>
      </c>
      <c r="J5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6" spans="1:13" ht="20.149999999999999" customHeight="1" x14ac:dyDescent="0.35">
      <c r="A56" s="3" t="str">
        <f>IFERROR(IF(invoer_werknemers[[#This Row],[naam]]="","",invoer_werknemers[[#This Row],[naam]]),"")</f>
        <v/>
      </c>
      <c r="B5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6" s="35" t="str">
        <f>IF(NOT(Overzichttabel[[#This Row],[naam]]=""),IFERROR(pensioenpremieberekening[[#This Row],[pensioen premie 
basis obv 
deeltijdfactor]]-Overzichttabel[[#This Row],[Werknemer deel 
basis]],0),"")</f>
        <v/>
      </c>
      <c r="D5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6" s="35" t="str">
        <f>IF(NOT(Overzichttabel[[#This Row],[naam]]=""),IFERROR('pensioenpremie detail'!M56-'overzicht premies'!F56,0),"")</f>
        <v/>
      </c>
      <c r="F5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6" s="35" t="str">
        <f>IF(NOT(Overzichttabel[[#This Row],[naam]]=""),ANWtabel[[#This Row],[ANW premie
per periode in dienst]],"")</f>
        <v/>
      </c>
      <c r="H5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6" s="31" t="str">
        <f>IF(LEN(invoer_werknemers[[#This Row],[salaris periode]])&gt;0,invoer_werknemers[[#This Row],[salaris periode]],"")</f>
        <v/>
      </c>
      <c r="J5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7" spans="1:13" ht="20.149999999999999" customHeight="1" x14ac:dyDescent="0.35">
      <c r="A57" s="3" t="str">
        <f>IFERROR(IF(invoer_werknemers[[#This Row],[naam]]="","",invoer_werknemers[[#This Row],[naam]]),"")</f>
        <v/>
      </c>
      <c r="B5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7" s="35" t="str">
        <f>IF(NOT(Overzichttabel[[#This Row],[naam]]=""),IFERROR(pensioenpremieberekening[[#This Row],[pensioen premie 
basis obv 
deeltijdfactor]]-Overzichttabel[[#This Row],[Werknemer deel 
basis]],0),"")</f>
        <v/>
      </c>
      <c r="D5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7" s="35" t="str">
        <f>IF(NOT(Overzichttabel[[#This Row],[naam]]=""),IFERROR('pensioenpremie detail'!M57-'overzicht premies'!F57,0),"")</f>
        <v/>
      </c>
      <c r="F5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7" s="35" t="str">
        <f>IF(NOT(Overzichttabel[[#This Row],[naam]]=""),ANWtabel[[#This Row],[ANW premie
per periode in dienst]],"")</f>
        <v/>
      </c>
      <c r="H5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7" s="31" t="str">
        <f>IF(LEN(invoer_werknemers[[#This Row],[salaris periode]])&gt;0,invoer_werknemers[[#This Row],[salaris periode]],"")</f>
        <v/>
      </c>
      <c r="J5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8" spans="1:13" ht="20.149999999999999" customHeight="1" x14ac:dyDescent="0.35">
      <c r="A58" s="3" t="str">
        <f>IFERROR(IF(invoer_werknemers[[#This Row],[naam]]="","",invoer_werknemers[[#This Row],[naam]]),"")</f>
        <v/>
      </c>
      <c r="B5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8" s="35" t="str">
        <f>IF(NOT(Overzichttabel[[#This Row],[naam]]=""),IFERROR(pensioenpremieberekening[[#This Row],[pensioen premie 
basis obv 
deeltijdfactor]]-Overzichttabel[[#This Row],[Werknemer deel 
basis]],0),"")</f>
        <v/>
      </c>
      <c r="D5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8" s="35" t="str">
        <f>IF(NOT(Overzichttabel[[#This Row],[naam]]=""),IFERROR('pensioenpremie detail'!M58-'overzicht premies'!F58,0),"")</f>
        <v/>
      </c>
      <c r="F5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8" s="35" t="str">
        <f>IF(NOT(Overzichttabel[[#This Row],[naam]]=""),ANWtabel[[#This Row],[ANW premie
per periode in dienst]],"")</f>
        <v/>
      </c>
      <c r="H5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8" s="31" t="str">
        <f>IF(LEN(invoer_werknemers[[#This Row],[salaris periode]])&gt;0,invoer_werknemers[[#This Row],[salaris periode]],"")</f>
        <v/>
      </c>
      <c r="J5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9" spans="1:13" ht="20.149999999999999" customHeight="1" x14ac:dyDescent="0.35">
      <c r="A59" s="3" t="str">
        <f>IFERROR(IF(invoer_werknemers[[#This Row],[naam]]="","",invoer_werknemers[[#This Row],[naam]]),"")</f>
        <v/>
      </c>
      <c r="B5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9" s="35" t="str">
        <f>IF(NOT(Overzichttabel[[#This Row],[naam]]=""),IFERROR(pensioenpremieberekening[[#This Row],[pensioen premie 
basis obv 
deeltijdfactor]]-Overzichttabel[[#This Row],[Werknemer deel 
basis]],0),"")</f>
        <v/>
      </c>
      <c r="D5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9" s="35" t="str">
        <f>IF(NOT(Overzichttabel[[#This Row],[naam]]=""),IFERROR('pensioenpremie detail'!M59-'overzicht premies'!F59,0),"")</f>
        <v/>
      </c>
      <c r="F5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9" s="35" t="str">
        <f>IF(NOT(Overzichttabel[[#This Row],[naam]]=""),ANWtabel[[#This Row],[ANW premie
per periode in dienst]],"")</f>
        <v/>
      </c>
      <c r="H5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9" s="31" t="str">
        <f>IF(LEN(invoer_werknemers[[#This Row],[salaris periode]])&gt;0,invoer_werknemers[[#This Row],[salaris periode]],"")</f>
        <v/>
      </c>
      <c r="J5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0" spans="1:13" ht="20.149999999999999" customHeight="1" x14ac:dyDescent="0.35">
      <c r="A60" s="3" t="str">
        <f>IFERROR(IF(invoer_werknemers[[#This Row],[naam]]="","",invoer_werknemers[[#This Row],[naam]]),"")</f>
        <v/>
      </c>
      <c r="B6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0" s="35" t="str">
        <f>IF(NOT(Overzichttabel[[#This Row],[naam]]=""),IFERROR(pensioenpremieberekening[[#This Row],[pensioen premie 
basis obv 
deeltijdfactor]]-Overzichttabel[[#This Row],[Werknemer deel 
basis]],0),"")</f>
        <v/>
      </c>
      <c r="D6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0" s="35" t="str">
        <f>IF(NOT(Overzichttabel[[#This Row],[naam]]=""),IFERROR('pensioenpremie detail'!M60-'overzicht premies'!F60,0),"")</f>
        <v/>
      </c>
      <c r="F6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0" s="35" t="str">
        <f>IF(NOT(Overzichttabel[[#This Row],[naam]]=""),ANWtabel[[#This Row],[ANW premie
per periode in dienst]],"")</f>
        <v/>
      </c>
      <c r="H6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0" s="31" t="str">
        <f>IF(LEN(invoer_werknemers[[#This Row],[salaris periode]])&gt;0,invoer_werknemers[[#This Row],[salaris periode]],"")</f>
        <v/>
      </c>
      <c r="J6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1" spans="1:13" ht="20.149999999999999" customHeight="1" x14ac:dyDescent="0.35">
      <c r="A61" s="3" t="str">
        <f>IFERROR(IF(invoer_werknemers[[#This Row],[naam]]="","",invoer_werknemers[[#This Row],[naam]]),"")</f>
        <v/>
      </c>
      <c r="B6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1" s="35" t="str">
        <f>IF(NOT(Overzichttabel[[#This Row],[naam]]=""),IFERROR(pensioenpremieberekening[[#This Row],[pensioen premie 
basis obv 
deeltijdfactor]]-Overzichttabel[[#This Row],[Werknemer deel 
basis]],0),"")</f>
        <v/>
      </c>
      <c r="D6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1" s="35" t="str">
        <f>IF(NOT(Overzichttabel[[#This Row],[naam]]=""),IFERROR('pensioenpremie detail'!M61-'overzicht premies'!F61,0),"")</f>
        <v/>
      </c>
      <c r="F6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1" s="35" t="str">
        <f>IF(NOT(Overzichttabel[[#This Row],[naam]]=""),ANWtabel[[#This Row],[ANW premie
per periode in dienst]],"")</f>
        <v/>
      </c>
      <c r="H6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1" s="31" t="str">
        <f>IF(LEN(invoer_werknemers[[#This Row],[salaris periode]])&gt;0,invoer_werknemers[[#This Row],[salaris periode]],"")</f>
        <v/>
      </c>
      <c r="J6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2" spans="1:13" ht="20.149999999999999" customHeight="1" x14ac:dyDescent="0.35">
      <c r="A62" s="3" t="str">
        <f>IFERROR(IF(invoer_werknemers[[#This Row],[naam]]="","",invoer_werknemers[[#This Row],[naam]]),"")</f>
        <v/>
      </c>
      <c r="B6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2" s="35" t="str">
        <f>IF(NOT(Overzichttabel[[#This Row],[naam]]=""),IFERROR(pensioenpremieberekening[[#This Row],[pensioen premie 
basis obv 
deeltijdfactor]]-Overzichttabel[[#This Row],[Werknemer deel 
basis]],0),"")</f>
        <v/>
      </c>
      <c r="D6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2" s="35" t="str">
        <f>IF(NOT(Overzichttabel[[#This Row],[naam]]=""),IFERROR('pensioenpremie detail'!M62-'overzicht premies'!F62,0),"")</f>
        <v/>
      </c>
      <c r="F6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2" s="35" t="str">
        <f>IF(NOT(Overzichttabel[[#This Row],[naam]]=""),ANWtabel[[#This Row],[ANW premie
per periode in dienst]],"")</f>
        <v/>
      </c>
      <c r="H6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2" s="31" t="str">
        <f>IF(LEN(invoer_werknemers[[#This Row],[salaris periode]])&gt;0,invoer_werknemers[[#This Row],[salaris periode]],"")</f>
        <v/>
      </c>
      <c r="J6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3" spans="1:13" ht="20.149999999999999" customHeight="1" x14ac:dyDescent="0.35">
      <c r="A63" s="3" t="str">
        <f>IFERROR(IF(invoer_werknemers[[#This Row],[naam]]="","",invoer_werknemers[[#This Row],[naam]]),"")</f>
        <v/>
      </c>
      <c r="B6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3" s="35" t="str">
        <f>IF(NOT(Overzichttabel[[#This Row],[naam]]=""),IFERROR(pensioenpremieberekening[[#This Row],[pensioen premie 
basis obv 
deeltijdfactor]]-Overzichttabel[[#This Row],[Werknemer deel 
basis]],0),"")</f>
        <v/>
      </c>
      <c r="D6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3" s="35" t="str">
        <f>IF(NOT(Overzichttabel[[#This Row],[naam]]=""),IFERROR('pensioenpremie detail'!M63-'overzicht premies'!F63,0),"")</f>
        <v/>
      </c>
      <c r="F6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3" s="35" t="str">
        <f>IF(NOT(Overzichttabel[[#This Row],[naam]]=""),ANWtabel[[#This Row],[ANW premie
per periode in dienst]],"")</f>
        <v/>
      </c>
      <c r="H6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3" s="31" t="str">
        <f>IF(LEN(invoer_werknemers[[#This Row],[salaris periode]])&gt;0,invoer_werknemers[[#This Row],[salaris periode]],"")</f>
        <v/>
      </c>
      <c r="J6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4" spans="1:13" ht="20.149999999999999" customHeight="1" x14ac:dyDescent="0.35">
      <c r="A64" s="3" t="str">
        <f>IFERROR(IF(invoer_werknemers[[#This Row],[naam]]="","",invoer_werknemers[[#This Row],[naam]]),"")</f>
        <v/>
      </c>
      <c r="B6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4" s="35" t="str">
        <f>IF(NOT(Overzichttabel[[#This Row],[naam]]=""),IFERROR(pensioenpremieberekening[[#This Row],[pensioen premie 
basis obv 
deeltijdfactor]]-Overzichttabel[[#This Row],[Werknemer deel 
basis]],0),"")</f>
        <v/>
      </c>
      <c r="D6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4" s="35" t="str">
        <f>IF(NOT(Overzichttabel[[#This Row],[naam]]=""),IFERROR('pensioenpremie detail'!M64-'overzicht premies'!F64,0),"")</f>
        <v/>
      </c>
      <c r="F6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4" s="35" t="str">
        <f>IF(NOT(Overzichttabel[[#This Row],[naam]]=""),ANWtabel[[#This Row],[ANW premie
per periode in dienst]],"")</f>
        <v/>
      </c>
      <c r="H6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4" s="31" t="str">
        <f>IF(LEN(invoer_werknemers[[#This Row],[salaris periode]])&gt;0,invoer_werknemers[[#This Row],[salaris periode]],"")</f>
        <v/>
      </c>
      <c r="J6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5" spans="1:13" ht="20.149999999999999" customHeight="1" x14ac:dyDescent="0.35">
      <c r="A65" s="3" t="str">
        <f>IFERROR(IF(invoer_werknemers[[#This Row],[naam]]="","",invoer_werknemers[[#This Row],[naam]]),"")</f>
        <v/>
      </c>
      <c r="B6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5" s="35" t="str">
        <f>IF(NOT(Overzichttabel[[#This Row],[naam]]=""),IFERROR(pensioenpremieberekening[[#This Row],[pensioen premie 
basis obv 
deeltijdfactor]]-Overzichttabel[[#This Row],[Werknemer deel 
basis]],0),"")</f>
        <v/>
      </c>
      <c r="D6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5" s="35" t="str">
        <f>IF(NOT(Overzichttabel[[#This Row],[naam]]=""),IFERROR('pensioenpremie detail'!M65-'overzicht premies'!F65,0),"")</f>
        <v/>
      </c>
      <c r="F6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5" s="35" t="str">
        <f>IF(NOT(Overzichttabel[[#This Row],[naam]]=""),ANWtabel[[#This Row],[ANW premie
per periode in dienst]],"")</f>
        <v/>
      </c>
      <c r="H6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5" s="31" t="str">
        <f>IF(LEN(invoer_werknemers[[#This Row],[salaris periode]])&gt;0,invoer_werknemers[[#This Row],[salaris periode]],"")</f>
        <v/>
      </c>
      <c r="J6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6" spans="1:13" ht="20.149999999999999" customHeight="1" x14ac:dyDescent="0.35">
      <c r="A66" s="3" t="str">
        <f>IFERROR(IF(invoer_werknemers[[#This Row],[naam]]="","",invoer_werknemers[[#This Row],[naam]]),"")</f>
        <v/>
      </c>
      <c r="B6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6" s="35" t="str">
        <f>IF(NOT(Overzichttabel[[#This Row],[naam]]=""),IFERROR(pensioenpremieberekening[[#This Row],[pensioen premie 
basis obv 
deeltijdfactor]]-Overzichttabel[[#This Row],[Werknemer deel 
basis]],0),"")</f>
        <v/>
      </c>
      <c r="D6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6" s="35" t="str">
        <f>IF(NOT(Overzichttabel[[#This Row],[naam]]=""),IFERROR('pensioenpremie detail'!M66-'overzicht premies'!F66,0),"")</f>
        <v/>
      </c>
      <c r="F6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6" s="35" t="str">
        <f>IF(NOT(Overzichttabel[[#This Row],[naam]]=""),ANWtabel[[#This Row],[ANW premie
per periode in dienst]],"")</f>
        <v/>
      </c>
      <c r="H6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6" s="31" t="str">
        <f>IF(LEN(invoer_werknemers[[#This Row],[salaris periode]])&gt;0,invoer_werknemers[[#This Row],[salaris periode]],"")</f>
        <v/>
      </c>
      <c r="J6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7" spans="1:13" ht="20.149999999999999" customHeight="1" x14ac:dyDescent="0.35">
      <c r="A67" s="3" t="str">
        <f>IFERROR(IF(invoer_werknemers[[#This Row],[naam]]="","",invoer_werknemers[[#This Row],[naam]]),"")</f>
        <v/>
      </c>
      <c r="B6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7" s="35" t="str">
        <f>IF(NOT(Overzichttabel[[#This Row],[naam]]=""),IFERROR(pensioenpremieberekening[[#This Row],[pensioen premie 
basis obv 
deeltijdfactor]]-Overzichttabel[[#This Row],[Werknemer deel 
basis]],0),"")</f>
        <v/>
      </c>
      <c r="D6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7" s="35" t="str">
        <f>IF(NOT(Overzichttabel[[#This Row],[naam]]=""),IFERROR('pensioenpremie detail'!M67-'overzicht premies'!F67,0),"")</f>
        <v/>
      </c>
      <c r="F6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7" s="35" t="str">
        <f>IF(NOT(Overzichttabel[[#This Row],[naam]]=""),ANWtabel[[#This Row],[ANW premie
per periode in dienst]],"")</f>
        <v/>
      </c>
      <c r="H6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7" s="31" t="str">
        <f>IF(LEN(invoer_werknemers[[#This Row],[salaris periode]])&gt;0,invoer_werknemers[[#This Row],[salaris periode]],"")</f>
        <v/>
      </c>
      <c r="J6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8" spans="1:13" ht="20.149999999999999" customHeight="1" x14ac:dyDescent="0.35">
      <c r="A68" s="3" t="str">
        <f>IFERROR(IF(invoer_werknemers[[#This Row],[naam]]="","",invoer_werknemers[[#This Row],[naam]]),"")</f>
        <v/>
      </c>
      <c r="B6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8" s="35" t="str">
        <f>IF(NOT(Overzichttabel[[#This Row],[naam]]=""),IFERROR(pensioenpremieberekening[[#This Row],[pensioen premie 
basis obv 
deeltijdfactor]]-Overzichttabel[[#This Row],[Werknemer deel 
basis]],0),"")</f>
        <v/>
      </c>
      <c r="D6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8" s="35" t="str">
        <f>IF(NOT(Overzichttabel[[#This Row],[naam]]=""),IFERROR('pensioenpremie detail'!M68-'overzicht premies'!F68,0),"")</f>
        <v/>
      </c>
      <c r="F6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8" s="35" t="str">
        <f>IF(NOT(Overzichttabel[[#This Row],[naam]]=""),ANWtabel[[#This Row],[ANW premie
per periode in dienst]],"")</f>
        <v/>
      </c>
      <c r="H6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8" s="31" t="str">
        <f>IF(LEN(invoer_werknemers[[#This Row],[salaris periode]])&gt;0,invoer_werknemers[[#This Row],[salaris periode]],"")</f>
        <v/>
      </c>
      <c r="J6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69" spans="1:13" ht="20.149999999999999" customHeight="1" x14ac:dyDescent="0.35">
      <c r="A69" s="3" t="str">
        <f>IFERROR(IF(invoer_werknemers[[#This Row],[naam]]="","",invoer_werknemers[[#This Row],[naam]]),"")</f>
        <v/>
      </c>
      <c r="B6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69" s="35" t="str">
        <f>IF(NOT(Overzichttabel[[#This Row],[naam]]=""),IFERROR(pensioenpremieberekening[[#This Row],[pensioen premie 
basis obv 
deeltijdfactor]]-Overzichttabel[[#This Row],[Werknemer deel 
basis]],0),"")</f>
        <v/>
      </c>
      <c r="D6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69" s="35" t="str">
        <f>IF(NOT(Overzichttabel[[#This Row],[naam]]=""),IFERROR('pensioenpremie detail'!M69-'overzicht premies'!F69,0),"")</f>
        <v/>
      </c>
      <c r="F6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69" s="35" t="str">
        <f>IF(NOT(Overzichttabel[[#This Row],[naam]]=""),ANWtabel[[#This Row],[ANW premie
per periode in dienst]],"")</f>
        <v/>
      </c>
      <c r="H6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69" s="31" t="str">
        <f>IF(LEN(invoer_werknemers[[#This Row],[salaris periode]])&gt;0,invoer_werknemers[[#This Row],[salaris periode]],"")</f>
        <v/>
      </c>
      <c r="J6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6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6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6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0" spans="1:13" ht="20.149999999999999" customHeight="1" x14ac:dyDescent="0.35">
      <c r="A70" s="3" t="str">
        <f>IFERROR(IF(invoer_werknemers[[#This Row],[naam]]="","",invoer_werknemers[[#This Row],[naam]]),"")</f>
        <v/>
      </c>
      <c r="B7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0" s="35" t="str">
        <f>IF(NOT(Overzichttabel[[#This Row],[naam]]=""),IFERROR(pensioenpremieberekening[[#This Row],[pensioen premie 
basis obv 
deeltijdfactor]]-Overzichttabel[[#This Row],[Werknemer deel 
basis]],0),"")</f>
        <v/>
      </c>
      <c r="D7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0" s="35" t="str">
        <f>IF(NOT(Overzichttabel[[#This Row],[naam]]=""),IFERROR('pensioenpremie detail'!M70-'overzicht premies'!F70,0),"")</f>
        <v/>
      </c>
      <c r="F7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0" s="35" t="str">
        <f>IF(NOT(Overzichttabel[[#This Row],[naam]]=""),ANWtabel[[#This Row],[ANW premie
per periode in dienst]],"")</f>
        <v/>
      </c>
      <c r="H7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0" s="31" t="str">
        <f>IF(LEN(invoer_werknemers[[#This Row],[salaris periode]])&gt;0,invoer_werknemers[[#This Row],[salaris periode]],"")</f>
        <v/>
      </c>
      <c r="J7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1" spans="1:13" ht="20.149999999999999" customHeight="1" x14ac:dyDescent="0.35">
      <c r="A71" s="3" t="str">
        <f>IFERROR(IF(invoer_werknemers[[#This Row],[naam]]="","",invoer_werknemers[[#This Row],[naam]]),"")</f>
        <v/>
      </c>
      <c r="B7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1" s="35" t="str">
        <f>IF(NOT(Overzichttabel[[#This Row],[naam]]=""),IFERROR(pensioenpremieberekening[[#This Row],[pensioen premie 
basis obv 
deeltijdfactor]]-Overzichttabel[[#This Row],[Werknemer deel 
basis]],0),"")</f>
        <v/>
      </c>
      <c r="D7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1" s="35" t="str">
        <f>IF(NOT(Overzichttabel[[#This Row],[naam]]=""),IFERROR('pensioenpremie detail'!M71-'overzicht premies'!F71,0),"")</f>
        <v/>
      </c>
      <c r="F7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1" s="35" t="str">
        <f>IF(NOT(Overzichttabel[[#This Row],[naam]]=""),ANWtabel[[#This Row],[ANW premie
per periode in dienst]],"")</f>
        <v/>
      </c>
      <c r="H7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1" s="31" t="str">
        <f>IF(LEN(invoer_werknemers[[#This Row],[salaris periode]])&gt;0,invoer_werknemers[[#This Row],[salaris periode]],"")</f>
        <v/>
      </c>
      <c r="J7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2" spans="1:13" ht="20.149999999999999" customHeight="1" x14ac:dyDescent="0.35">
      <c r="A72" s="3" t="str">
        <f>IFERROR(IF(invoer_werknemers[[#This Row],[naam]]="","",invoer_werknemers[[#This Row],[naam]]),"")</f>
        <v/>
      </c>
      <c r="B7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2" s="35" t="str">
        <f>IF(NOT(Overzichttabel[[#This Row],[naam]]=""),IFERROR(pensioenpremieberekening[[#This Row],[pensioen premie 
basis obv 
deeltijdfactor]]-Overzichttabel[[#This Row],[Werknemer deel 
basis]],0),"")</f>
        <v/>
      </c>
      <c r="D7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2" s="35" t="str">
        <f>IF(NOT(Overzichttabel[[#This Row],[naam]]=""),IFERROR('pensioenpremie detail'!M72-'overzicht premies'!F72,0),"")</f>
        <v/>
      </c>
      <c r="F7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2" s="35" t="str">
        <f>IF(NOT(Overzichttabel[[#This Row],[naam]]=""),ANWtabel[[#This Row],[ANW premie
per periode in dienst]],"")</f>
        <v/>
      </c>
      <c r="H7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2" s="31" t="str">
        <f>IF(LEN(invoer_werknemers[[#This Row],[salaris periode]])&gt;0,invoer_werknemers[[#This Row],[salaris periode]],"")</f>
        <v/>
      </c>
      <c r="J7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3" spans="1:13" ht="20.149999999999999" customHeight="1" x14ac:dyDescent="0.35">
      <c r="A73" s="3" t="str">
        <f>IFERROR(IF(invoer_werknemers[[#This Row],[naam]]="","",invoer_werknemers[[#This Row],[naam]]),"")</f>
        <v/>
      </c>
      <c r="B7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3" s="35" t="str">
        <f>IF(NOT(Overzichttabel[[#This Row],[naam]]=""),IFERROR(pensioenpremieberekening[[#This Row],[pensioen premie 
basis obv 
deeltijdfactor]]-Overzichttabel[[#This Row],[Werknemer deel 
basis]],0),"")</f>
        <v/>
      </c>
      <c r="D7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3" s="35" t="str">
        <f>IF(NOT(Overzichttabel[[#This Row],[naam]]=""),IFERROR('pensioenpremie detail'!M73-'overzicht premies'!F73,0),"")</f>
        <v/>
      </c>
      <c r="F7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3" s="35" t="str">
        <f>IF(NOT(Overzichttabel[[#This Row],[naam]]=""),ANWtabel[[#This Row],[ANW premie
per periode in dienst]],"")</f>
        <v/>
      </c>
      <c r="H7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3" s="31" t="str">
        <f>IF(LEN(invoer_werknemers[[#This Row],[salaris periode]])&gt;0,invoer_werknemers[[#This Row],[salaris periode]],"")</f>
        <v/>
      </c>
      <c r="J7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4" spans="1:13" ht="20.149999999999999" customHeight="1" x14ac:dyDescent="0.35">
      <c r="A74" s="3" t="str">
        <f>IFERROR(IF(invoer_werknemers[[#This Row],[naam]]="","",invoer_werknemers[[#This Row],[naam]]),"")</f>
        <v/>
      </c>
      <c r="B7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4" s="35" t="str">
        <f>IF(NOT(Overzichttabel[[#This Row],[naam]]=""),IFERROR(pensioenpremieberekening[[#This Row],[pensioen premie 
basis obv 
deeltijdfactor]]-Overzichttabel[[#This Row],[Werknemer deel 
basis]],0),"")</f>
        <v/>
      </c>
      <c r="D7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4" s="35" t="str">
        <f>IF(NOT(Overzichttabel[[#This Row],[naam]]=""),IFERROR('pensioenpremie detail'!M74-'overzicht premies'!F74,0),"")</f>
        <v/>
      </c>
      <c r="F7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4" s="35" t="str">
        <f>IF(NOT(Overzichttabel[[#This Row],[naam]]=""),ANWtabel[[#This Row],[ANW premie
per periode in dienst]],"")</f>
        <v/>
      </c>
      <c r="H7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4" s="31" t="str">
        <f>IF(LEN(invoer_werknemers[[#This Row],[salaris periode]])&gt;0,invoer_werknemers[[#This Row],[salaris periode]],"")</f>
        <v/>
      </c>
      <c r="J7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5" spans="1:13" ht="20.149999999999999" customHeight="1" x14ac:dyDescent="0.35">
      <c r="A75" s="3" t="str">
        <f>IFERROR(IF(invoer_werknemers[[#This Row],[naam]]="","",invoer_werknemers[[#This Row],[naam]]),"")</f>
        <v/>
      </c>
      <c r="B7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5" s="35" t="str">
        <f>IF(NOT(Overzichttabel[[#This Row],[naam]]=""),IFERROR(pensioenpremieberekening[[#This Row],[pensioen premie 
basis obv 
deeltijdfactor]]-Overzichttabel[[#This Row],[Werknemer deel 
basis]],0),"")</f>
        <v/>
      </c>
      <c r="D7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5" s="35" t="str">
        <f>IF(NOT(Overzichttabel[[#This Row],[naam]]=""),IFERROR('pensioenpremie detail'!M75-'overzicht premies'!F75,0),"")</f>
        <v/>
      </c>
      <c r="F7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5" s="35" t="str">
        <f>IF(NOT(Overzichttabel[[#This Row],[naam]]=""),ANWtabel[[#This Row],[ANW premie
per periode in dienst]],"")</f>
        <v/>
      </c>
      <c r="H7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5" s="31" t="str">
        <f>IF(LEN(invoer_werknemers[[#This Row],[salaris periode]])&gt;0,invoer_werknemers[[#This Row],[salaris periode]],"")</f>
        <v/>
      </c>
      <c r="J7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6" spans="1:13" ht="20.149999999999999" customHeight="1" x14ac:dyDescent="0.35">
      <c r="A76" s="3" t="str">
        <f>IFERROR(IF(invoer_werknemers[[#This Row],[naam]]="","",invoer_werknemers[[#This Row],[naam]]),"")</f>
        <v/>
      </c>
      <c r="B7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6" s="35" t="str">
        <f>IF(NOT(Overzichttabel[[#This Row],[naam]]=""),IFERROR(pensioenpremieberekening[[#This Row],[pensioen premie 
basis obv 
deeltijdfactor]]-Overzichttabel[[#This Row],[Werknemer deel 
basis]],0),"")</f>
        <v/>
      </c>
      <c r="D7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6" s="35" t="str">
        <f>IF(NOT(Overzichttabel[[#This Row],[naam]]=""),IFERROR('pensioenpremie detail'!M76-'overzicht premies'!F76,0),"")</f>
        <v/>
      </c>
      <c r="F7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6" s="35" t="str">
        <f>IF(NOT(Overzichttabel[[#This Row],[naam]]=""),ANWtabel[[#This Row],[ANW premie
per periode in dienst]],"")</f>
        <v/>
      </c>
      <c r="H7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6" s="31" t="str">
        <f>IF(LEN(invoer_werknemers[[#This Row],[salaris periode]])&gt;0,invoer_werknemers[[#This Row],[salaris periode]],"")</f>
        <v/>
      </c>
      <c r="J7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7" spans="1:13" ht="20.149999999999999" customHeight="1" x14ac:dyDescent="0.35">
      <c r="A77" s="3" t="str">
        <f>IFERROR(IF(invoer_werknemers[[#This Row],[naam]]="","",invoer_werknemers[[#This Row],[naam]]),"")</f>
        <v/>
      </c>
      <c r="B7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7" s="35" t="str">
        <f>IF(NOT(Overzichttabel[[#This Row],[naam]]=""),IFERROR(pensioenpremieberekening[[#This Row],[pensioen premie 
basis obv 
deeltijdfactor]]-Overzichttabel[[#This Row],[Werknemer deel 
basis]],0),"")</f>
        <v/>
      </c>
      <c r="D7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7" s="35" t="str">
        <f>IF(NOT(Overzichttabel[[#This Row],[naam]]=""),IFERROR('pensioenpremie detail'!M77-'overzicht premies'!F77,0),"")</f>
        <v/>
      </c>
      <c r="F7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7" s="35" t="str">
        <f>IF(NOT(Overzichttabel[[#This Row],[naam]]=""),ANWtabel[[#This Row],[ANW premie
per periode in dienst]],"")</f>
        <v/>
      </c>
      <c r="H7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7" s="31" t="str">
        <f>IF(LEN(invoer_werknemers[[#This Row],[salaris periode]])&gt;0,invoer_werknemers[[#This Row],[salaris periode]],"")</f>
        <v/>
      </c>
      <c r="J7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8" spans="1:13" ht="20.149999999999999" customHeight="1" x14ac:dyDescent="0.35">
      <c r="A78" s="3" t="str">
        <f>IFERROR(IF(invoer_werknemers[[#This Row],[naam]]="","",invoer_werknemers[[#This Row],[naam]]),"")</f>
        <v/>
      </c>
      <c r="B7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8" s="35" t="str">
        <f>IF(NOT(Overzichttabel[[#This Row],[naam]]=""),IFERROR(pensioenpremieberekening[[#This Row],[pensioen premie 
basis obv 
deeltijdfactor]]-Overzichttabel[[#This Row],[Werknemer deel 
basis]],0),"")</f>
        <v/>
      </c>
      <c r="D7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8" s="35" t="str">
        <f>IF(NOT(Overzichttabel[[#This Row],[naam]]=""),IFERROR('pensioenpremie detail'!M78-'overzicht premies'!F78,0),"")</f>
        <v/>
      </c>
      <c r="F7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8" s="35" t="str">
        <f>IF(NOT(Overzichttabel[[#This Row],[naam]]=""),ANWtabel[[#This Row],[ANW premie
per periode in dienst]],"")</f>
        <v/>
      </c>
      <c r="H7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8" s="31" t="str">
        <f>IF(LEN(invoer_werknemers[[#This Row],[salaris periode]])&gt;0,invoer_werknemers[[#This Row],[salaris periode]],"")</f>
        <v/>
      </c>
      <c r="J7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79" spans="1:13" ht="20.149999999999999" customHeight="1" x14ac:dyDescent="0.35">
      <c r="A79" s="3" t="str">
        <f>IFERROR(IF(invoer_werknemers[[#This Row],[naam]]="","",invoer_werknemers[[#This Row],[naam]]),"")</f>
        <v/>
      </c>
      <c r="B7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79" s="35" t="str">
        <f>IF(NOT(Overzichttabel[[#This Row],[naam]]=""),IFERROR(pensioenpremieberekening[[#This Row],[pensioen premie 
basis obv 
deeltijdfactor]]-Overzichttabel[[#This Row],[Werknemer deel 
basis]],0),"")</f>
        <v/>
      </c>
      <c r="D7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79" s="35" t="str">
        <f>IF(NOT(Overzichttabel[[#This Row],[naam]]=""),IFERROR('pensioenpremie detail'!M79-'overzicht premies'!F79,0),"")</f>
        <v/>
      </c>
      <c r="F7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79" s="35" t="str">
        <f>IF(NOT(Overzichttabel[[#This Row],[naam]]=""),ANWtabel[[#This Row],[ANW premie
per periode in dienst]],"")</f>
        <v/>
      </c>
      <c r="H7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79" s="31" t="str">
        <f>IF(LEN(invoer_werknemers[[#This Row],[salaris periode]])&gt;0,invoer_werknemers[[#This Row],[salaris periode]],"")</f>
        <v/>
      </c>
      <c r="J7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7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7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7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0" spans="1:13" ht="20.149999999999999" customHeight="1" x14ac:dyDescent="0.35">
      <c r="A80" s="3" t="str">
        <f>IFERROR(IF(invoer_werknemers[[#This Row],[naam]]="","",invoer_werknemers[[#This Row],[naam]]),"")</f>
        <v/>
      </c>
      <c r="B8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0" s="35" t="str">
        <f>IF(NOT(Overzichttabel[[#This Row],[naam]]=""),IFERROR(pensioenpremieberekening[[#This Row],[pensioen premie 
basis obv 
deeltijdfactor]]-Overzichttabel[[#This Row],[Werknemer deel 
basis]],0),"")</f>
        <v/>
      </c>
      <c r="D8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0" s="35" t="str">
        <f>IF(NOT(Overzichttabel[[#This Row],[naam]]=""),IFERROR('pensioenpremie detail'!M80-'overzicht premies'!F80,0),"")</f>
        <v/>
      </c>
      <c r="F8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0" s="35" t="str">
        <f>IF(NOT(Overzichttabel[[#This Row],[naam]]=""),ANWtabel[[#This Row],[ANW premie
per periode in dienst]],"")</f>
        <v/>
      </c>
      <c r="H8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0" s="31" t="str">
        <f>IF(LEN(invoer_werknemers[[#This Row],[salaris periode]])&gt;0,invoer_werknemers[[#This Row],[salaris periode]],"")</f>
        <v/>
      </c>
      <c r="J8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1" spans="1:13" ht="20.149999999999999" customHeight="1" x14ac:dyDescent="0.35">
      <c r="A81" s="3" t="str">
        <f>IFERROR(IF(invoer_werknemers[[#This Row],[naam]]="","",invoer_werknemers[[#This Row],[naam]]),"")</f>
        <v/>
      </c>
      <c r="B8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1" s="35" t="str">
        <f>IF(NOT(Overzichttabel[[#This Row],[naam]]=""),IFERROR(pensioenpremieberekening[[#This Row],[pensioen premie 
basis obv 
deeltijdfactor]]-Overzichttabel[[#This Row],[Werknemer deel 
basis]],0),"")</f>
        <v/>
      </c>
      <c r="D8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1" s="35" t="str">
        <f>IF(NOT(Overzichttabel[[#This Row],[naam]]=""),IFERROR('pensioenpremie detail'!M81-'overzicht premies'!F81,0),"")</f>
        <v/>
      </c>
      <c r="F8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1" s="35" t="str">
        <f>IF(NOT(Overzichttabel[[#This Row],[naam]]=""),ANWtabel[[#This Row],[ANW premie
per periode in dienst]],"")</f>
        <v/>
      </c>
      <c r="H8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1" s="31" t="str">
        <f>IF(LEN(invoer_werknemers[[#This Row],[salaris periode]])&gt;0,invoer_werknemers[[#This Row],[salaris periode]],"")</f>
        <v/>
      </c>
      <c r="J8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2" spans="1:13" ht="20.149999999999999" customHeight="1" x14ac:dyDescent="0.35">
      <c r="A82" s="3" t="str">
        <f>IFERROR(IF(invoer_werknemers[[#This Row],[naam]]="","",invoer_werknemers[[#This Row],[naam]]),"")</f>
        <v/>
      </c>
      <c r="B8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2" s="35" t="str">
        <f>IF(NOT(Overzichttabel[[#This Row],[naam]]=""),IFERROR(pensioenpremieberekening[[#This Row],[pensioen premie 
basis obv 
deeltijdfactor]]-Overzichttabel[[#This Row],[Werknemer deel 
basis]],0),"")</f>
        <v/>
      </c>
      <c r="D8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2" s="35" t="str">
        <f>IF(NOT(Overzichttabel[[#This Row],[naam]]=""),IFERROR('pensioenpremie detail'!M82-'overzicht premies'!F82,0),"")</f>
        <v/>
      </c>
      <c r="F8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2" s="35" t="str">
        <f>IF(NOT(Overzichttabel[[#This Row],[naam]]=""),ANWtabel[[#This Row],[ANW premie
per periode in dienst]],"")</f>
        <v/>
      </c>
      <c r="H8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2" s="31" t="str">
        <f>IF(LEN(invoer_werknemers[[#This Row],[salaris periode]])&gt;0,invoer_werknemers[[#This Row],[salaris periode]],"")</f>
        <v/>
      </c>
      <c r="J8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3" spans="1:13" ht="20.149999999999999" customHeight="1" x14ac:dyDescent="0.35">
      <c r="A83" s="3" t="str">
        <f>IFERROR(IF(invoer_werknemers[[#This Row],[naam]]="","",invoer_werknemers[[#This Row],[naam]]),"")</f>
        <v/>
      </c>
      <c r="B8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3" s="35" t="str">
        <f>IF(NOT(Overzichttabel[[#This Row],[naam]]=""),IFERROR(pensioenpremieberekening[[#This Row],[pensioen premie 
basis obv 
deeltijdfactor]]-Overzichttabel[[#This Row],[Werknemer deel 
basis]],0),"")</f>
        <v/>
      </c>
      <c r="D8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3" s="35" t="str">
        <f>IF(NOT(Overzichttabel[[#This Row],[naam]]=""),IFERROR('pensioenpremie detail'!M83-'overzicht premies'!F83,0),"")</f>
        <v/>
      </c>
      <c r="F8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3" s="35" t="str">
        <f>IF(NOT(Overzichttabel[[#This Row],[naam]]=""),ANWtabel[[#This Row],[ANW premie
per periode in dienst]],"")</f>
        <v/>
      </c>
      <c r="H8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3" s="31" t="str">
        <f>IF(LEN(invoer_werknemers[[#This Row],[salaris periode]])&gt;0,invoer_werknemers[[#This Row],[salaris periode]],"")</f>
        <v/>
      </c>
      <c r="J8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4" spans="1:13" ht="20.149999999999999" customHeight="1" x14ac:dyDescent="0.35">
      <c r="A84" s="3" t="str">
        <f>IFERROR(IF(invoer_werknemers[[#This Row],[naam]]="","",invoer_werknemers[[#This Row],[naam]]),"")</f>
        <v/>
      </c>
      <c r="B8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4" s="35" t="str">
        <f>IF(NOT(Overzichttabel[[#This Row],[naam]]=""),IFERROR(pensioenpremieberekening[[#This Row],[pensioen premie 
basis obv 
deeltijdfactor]]-Overzichttabel[[#This Row],[Werknemer deel 
basis]],0),"")</f>
        <v/>
      </c>
      <c r="D8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4" s="35" t="str">
        <f>IF(NOT(Overzichttabel[[#This Row],[naam]]=""),IFERROR('pensioenpremie detail'!M84-'overzicht premies'!F84,0),"")</f>
        <v/>
      </c>
      <c r="F8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4" s="35" t="str">
        <f>IF(NOT(Overzichttabel[[#This Row],[naam]]=""),ANWtabel[[#This Row],[ANW premie
per periode in dienst]],"")</f>
        <v/>
      </c>
      <c r="H8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4" s="31" t="str">
        <f>IF(LEN(invoer_werknemers[[#This Row],[salaris periode]])&gt;0,invoer_werknemers[[#This Row],[salaris periode]],"")</f>
        <v/>
      </c>
      <c r="J8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5" spans="1:13" ht="20.149999999999999" customHeight="1" x14ac:dyDescent="0.35">
      <c r="A85" s="3" t="str">
        <f>IFERROR(IF(invoer_werknemers[[#This Row],[naam]]="","",invoer_werknemers[[#This Row],[naam]]),"")</f>
        <v/>
      </c>
      <c r="B8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5" s="35" t="str">
        <f>IF(NOT(Overzichttabel[[#This Row],[naam]]=""),IFERROR(pensioenpremieberekening[[#This Row],[pensioen premie 
basis obv 
deeltijdfactor]]-Overzichttabel[[#This Row],[Werknemer deel 
basis]],0),"")</f>
        <v/>
      </c>
      <c r="D8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5" s="35" t="str">
        <f>IF(NOT(Overzichttabel[[#This Row],[naam]]=""),IFERROR('pensioenpremie detail'!M85-'overzicht premies'!F85,0),"")</f>
        <v/>
      </c>
      <c r="F8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5" s="35" t="str">
        <f>IF(NOT(Overzichttabel[[#This Row],[naam]]=""),ANWtabel[[#This Row],[ANW premie
per periode in dienst]],"")</f>
        <v/>
      </c>
      <c r="H8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5" s="31" t="str">
        <f>IF(LEN(invoer_werknemers[[#This Row],[salaris periode]])&gt;0,invoer_werknemers[[#This Row],[salaris periode]],"")</f>
        <v/>
      </c>
      <c r="J8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6" spans="1:13" ht="20.149999999999999" customHeight="1" x14ac:dyDescent="0.35">
      <c r="A86" s="3" t="str">
        <f>IFERROR(IF(invoer_werknemers[[#This Row],[naam]]="","",invoer_werknemers[[#This Row],[naam]]),"")</f>
        <v/>
      </c>
      <c r="B8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6" s="35" t="str">
        <f>IF(NOT(Overzichttabel[[#This Row],[naam]]=""),IFERROR(pensioenpremieberekening[[#This Row],[pensioen premie 
basis obv 
deeltijdfactor]]-Overzichttabel[[#This Row],[Werknemer deel 
basis]],0),"")</f>
        <v/>
      </c>
      <c r="D8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6" s="35" t="str">
        <f>IF(NOT(Overzichttabel[[#This Row],[naam]]=""),IFERROR('pensioenpremie detail'!M86-'overzicht premies'!F86,0),"")</f>
        <v/>
      </c>
      <c r="F8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6" s="35" t="str">
        <f>IF(NOT(Overzichttabel[[#This Row],[naam]]=""),ANWtabel[[#This Row],[ANW premie
per periode in dienst]],"")</f>
        <v/>
      </c>
      <c r="H8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6" s="31" t="str">
        <f>IF(LEN(invoer_werknemers[[#This Row],[salaris periode]])&gt;0,invoer_werknemers[[#This Row],[salaris periode]],"")</f>
        <v/>
      </c>
      <c r="J8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7" spans="1:13" ht="20.149999999999999" customHeight="1" x14ac:dyDescent="0.35">
      <c r="A87" s="3" t="str">
        <f>IFERROR(IF(invoer_werknemers[[#This Row],[naam]]="","",invoer_werknemers[[#This Row],[naam]]),"")</f>
        <v/>
      </c>
      <c r="B8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7" s="35" t="str">
        <f>IF(NOT(Overzichttabel[[#This Row],[naam]]=""),IFERROR(pensioenpremieberekening[[#This Row],[pensioen premie 
basis obv 
deeltijdfactor]]-Overzichttabel[[#This Row],[Werknemer deel 
basis]],0),"")</f>
        <v/>
      </c>
      <c r="D8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7" s="35" t="str">
        <f>IF(NOT(Overzichttabel[[#This Row],[naam]]=""),IFERROR('pensioenpremie detail'!M87-'overzicht premies'!F87,0),"")</f>
        <v/>
      </c>
      <c r="F8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7" s="35" t="str">
        <f>IF(NOT(Overzichttabel[[#This Row],[naam]]=""),ANWtabel[[#This Row],[ANW premie
per periode in dienst]],"")</f>
        <v/>
      </c>
      <c r="H8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7" s="31" t="str">
        <f>IF(LEN(invoer_werknemers[[#This Row],[salaris periode]])&gt;0,invoer_werknemers[[#This Row],[salaris periode]],"")</f>
        <v/>
      </c>
      <c r="J8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8" spans="1:13" ht="20.149999999999999" customHeight="1" x14ac:dyDescent="0.35">
      <c r="A88" s="3" t="str">
        <f>IFERROR(IF(invoer_werknemers[[#This Row],[naam]]="","",invoer_werknemers[[#This Row],[naam]]),"")</f>
        <v/>
      </c>
      <c r="B8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8" s="35" t="str">
        <f>IF(NOT(Overzichttabel[[#This Row],[naam]]=""),IFERROR(pensioenpremieberekening[[#This Row],[pensioen premie 
basis obv 
deeltijdfactor]]-Overzichttabel[[#This Row],[Werknemer deel 
basis]],0),"")</f>
        <v/>
      </c>
      <c r="D8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8" s="35" t="str">
        <f>IF(NOT(Overzichttabel[[#This Row],[naam]]=""),IFERROR('pensioenpremie detail'!M88-'overzicht premies'!F88,0),"")</f>
        <v/>
      </c>
      <c r="F8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8" s="35" t="str">
        <f>IF(NOT(Overzichttabel[[#This Row],[naam]]=""),ANWtabel[[#This Row],[ANW premie
per periode in dienst]],"")</f>
        <v/>
      </c>
      <c r="H8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8" s="31" t="str">
        <f>IF(LEN(invoer_werknemers[[#This Row],[salaris periode]])&gt;0,invoer_werknemers[[#This Row],[salaris periode]],"")</f>
        <v/>
      </c>
      <c r="J8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89" spans="1:13" ht="20.149999999999999" customHeight="1" x14ac:dyDescent="0.35">
      <c r="A89" s="3" t="str">
        <f>IFERROR(IF(invoer_werknemers[[#This Row],[naam]]="","",invoer_werknemers[[#This Row],[naam]]),"")</f>
        <v/>
      </c>
      <c r="B8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89" s="35" t="str">
        <f>IF(NOT(Overzichttabel[[#This Row],[naam]]=""),IFERROR(pensioenpremieberekening[[#This Row],[pensioen premie 
basis obv 
deeltijdfactor]]-Overzichttabel[[#This Row],[Werknemer deel 
basis]],0),"")</f>
        <v/>
      </c>
      <c r="D8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89" s="35" t="str">
        <f>IF(NOT(Overzichttabel[[#This Row],[naam]]=""),IFERROR('pensioenpremie detail'!M89-'overzicht premies'!F89,0),"")</f>
        <v/>
      </c>
      <c r="F8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89" s="35" t="str">
        <f>IF(NOT(Overzichttabel[[#This Row],[naam]]=""),ANWtabel[[#This Row],[ANW premie
per periode in dienst]],"")</f>
        <v/>
      </c>
      <c r="H8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89" s="31" t="str">
        <f>IF(LEN(invoer_werknemers[[#This Row],[salaris periode]])&gt;0,invoer_werknemers[[#This Row],[salaris periode]],"")</f>
        <v/>
      </c>
      <c r="J8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8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8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8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0" spans="1:13" ht="20.149999999999999" customHeight="1" x14ac:dyDescent="0.35">
      <c r="A90" s="3" t="str">
        <f>IFERROR(IF(invoer_werknemers[[#This Row],[naam]]="","",invoer_werknemers[[#This Row],[naam]]),"")</f>
        <v/>
      </c>
      <c r="B9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0" s="35" t="str">
        <f>IF(NOT(Overzichttabel[[#This Row],[naam]]=""),IFERROR(pensioenpremieberekening[[#This Row],[pensioen premie 
basis obv 
deeltijdfactor]]-Overzichttabel[[#This Row],[Werknemer deel 
basis]],0),"")</f>
        <v/>
      </c>
      <c r="D9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0" s="35" t="str">
        <f>IF(NOT(Overzichttabel[[#This Row],[naam]]=""),IFERROR('pensioenpremie detail'!M90-'overzicht premies'!F90,0),"")</f>
        <v/>
      </c>
      <c r="F9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0" s="35" t="str">
        <f>IF(NOT(Overzichttabel[[#This Row],[naam]]=""),ANWtabel[[#This Row],[ANW premie
per periode in dienst]],"")</f>
        <v/>
      </c>
      <c r="H9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0" s="31" t="str">
        <f>IF(LEN(invoer_werknemers[[#This Row],[salaris periode]])&gt;0,invoer_werknemers[[#This Row],[salaris periode]],"")</f>
        <v/>
      </c>
      <c r="J9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1" spans="1:13" ht="20.149999999999999" customHeight="1" x14ac:dyDescent="0.35">
      <c r="A91" s="3" t="str">
        <f>IFERROR(IF(invoer_werknemers[[#This Row],[naam]]="","",invoer_werknemers[[#This Row],[naam]]),"")</f>
        <v/>
      </c>
      <c r="B9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1" s="35" t="str">
        <f>IF(NOT(Overzichttabel[[#This Row],[naam]]=""),IFERROR(pensioenpremieberekening[[#This Row],[pensioen premie 
basis obv 
deeltijdfactor]]-Overzichttabel[[#This Row],[Werknemer deel 
basis]],0),"")</f>
        <v/>
      </c>
      <c r="D9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1" s="35" t="str">
        <f>IF(NOT(Overzichttabel[[#This Row],[naam]]=""),IFERROR('pensioenpremie detail'!M91-'overzicht premies'!F91,0),"")</f>
        <v/>
      </c>
      <c r="F9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1" s="35" t="str">
        <f>IF(NOT(Overzichttabel[[#This Row],[naam]]=""),ANWtabel[[#This Row],[ANW premie
per periode in dienst]],"")</f>
        <v/>
      </c>
      <c r="H9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1" s="31" t="str">
        <f>IF(LEN(invoer_werknemers[[#This Row],[salaris periode]])&gt;0,invoer_werknemers[[#This Row],[salaris periode]],"")</f>
        <v/>
      </c>
      <c r="J9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2" spans="1:13" ht="20.149999999999999" customHeight="1" x14ac:dyDescent="0.35">
      <c r="A92" s="3" t="str">
        <f>IFERROR(IF(invoer_werknemers[[#This Row],[naam]]="","",invoer_werknemers[[#This Row],[naam]]),"")</f>
        <v/>
      </c>
      <c r="B9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2" s="35" t="str">
        <f>IF(NOT(Overzichttabel[[#This Row],[naam]]=""),IFERROR(pensioenpremieberekening[[#This Row],[pensioen premie 
basis obv 
deeltijdfactor]]-Overzichttabel[[#This Row],[Werknemer deel 
basis]],0),"")</f>
        <v/>
      </c>
      <c r="D9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2" s="35" t="str">
        <f>IF(NOT(Overzichttabel[[#This Row],[naam]]=""),IFERROR('pensioenpremie detail'!M92-'overzicht premies'!F92,0),"")</f>
        <v/>
      </c>
      <c r="F9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2" s="35" t="str">
        <f>IF(NOT(Overzichttabel[[#This Row],[naam]]=""),ANWtabel[[#This Row],[ANW premie
per periode in dienst]],"")</f>
        <v/>
      </c>
      <c r="H9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2" s="31" t="str">
        <f>IF(LEN(invoer_werknemers[[#This Row],[salaris periode]])&gt;0,invoer_werknemers[[#This Row],[salaris periode]],"")</f>
        <v/>
      </c>
      <c r="J9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3" spans="1:13" ht="20.149999999999999" customHeight="1" x14ac:dyDescent="0.35">
      <c r="A93" s="3" t="str">
        <f>IFERROR(IF(invoer_werknemers[[#This Row],[naam]]="","",invoer_werknemers[[#This Row],[naam]]),"")</f>
        <v/>
      </c>
      <c r="B9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3" s="35" t="str">
        <f>IF(NOT(Overzichttabel[[#This Row],[naam]]=""),IFERROR(pensioenpremieberekening[[#This Row],[pensioen premie 
basis obv 
deeltijdfactor]]-Overzichttabel[[#This Row],[Werknemer deel 
basis]],0),"")</f>
        <v/>
      </c>
      <c r="D9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3" s="35" t="str">
        <f>IF(NOT(Overzichttabel[[#This Row],[naam]]=""),IFERROR('pensioenpremie detail'!M93-'overzicht premies'!F93,0),"")</f>
        <v/>
      </c>
      <c r="F9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3" s="35" t="str">
        <f>IF(NOT(Overzichttabel[[#This Row],[naam]]=""),ANWtabel[[#This Row],[ANW premie
per periode in dienst]],"")</f>
        <v/>
      </c>
      <c r="H9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3" s="31" t="str">
        <f>IF(LEN(invoer_werknemers[[#This Row],[salaris periode]])&gt;0,invoer_werknemers[[#This Row],[salaris periode]],"")</f>
        <v/>
      </c>
      <c r="J9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4" spans="1:13" ht="20.149999999999999" customHeight="1" x14ac:dyDescent="0.35">
      <c r="A94" s="3" t="str">
        <f>IFERROR(IF(invoer_werknemers[[#This Row],[naam]]="","",invoer_werknemers[[#This Row],[naam]]),"")</f>
        <v/>
      </c>
      <c r="B9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4" s="35" t="str">
        <f>IF(NOT(Overzichttabel[[#This Row],[naam]]=""),IFERROR(pensioenpremieberekening[[#This Row],[pensioen premie 
basis obv 
deeltijdfactor]]-Overzichttabel[[#This Row],[Werknemer deel 
basis]],0),"")</f>
        <v/>
      </c>
      <c r="D9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4" s="35" t="str">
        <f>IF(NOT(Overzichttabel[[#This Row],[naam]]=""),IFERROR('pensioenpremie detail'!M94-'overzicht premies'!F94,0),"")</f>
        <v/>
      </c>
      <c r="F9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4" s="35" t="str">
        <f>IF(NOT(Overzichttabel[[#This Row],[naam]]=""),ANWtabel[[#This Row],[ANW premie
per periode in dienst]],"")</f>
        <v/>
      </c>
      <c r="H9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4" s="31" t="str">
        <f>IF(LEN(invoer_werknemers[[#This Row],[salaris periode]])&gt;0,invoer_werknemers[[#This Row],[salaris periode]],"")</f>
        <v/>
      </c>
      <c r="J9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5" spans="1:13" ht="20.149999999999999" customHeight="1" x14ac:dyDescent="0.35">
      <c r="A95" s="3" t="str">
        <f>IFERROR(IF(invoer_werknemers[[#This Row],[naam]]="","",invoer_werknemers[[#This Row],[naam]]),"")</f>
        <v/>
      </c>
      <c r="B9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5" s="35" t="str">
        <f>IF(NOT(Overzichttabel[[#This Row],[naam]]=""),IFERROR(pensioenpremieberekening[[#This Row],[pensioen premie 
basis obv 
deeltijdfactor]]-Overzichttabel[[#This Row],[Werknemer deel 
basis]],0),"")</f>
        <v/>
      </c>
      <c r="D9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5" s="35" t="str">
        <f>IF(NOT(Overzichttabel[[#This Row],[naam]]=""),IFERROR('pensioenpremie detail'!M95-'overzicht premies'!F95,0),"")</f>
        <v/>
      </c>
      <c r="F9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5" s="35" t="str">
        <f>IF(NOT(Overzichttabel[[#This Row],[naam]]=""),ANWtabel[[#This Row],[ANW premie
per periode in dienst]],"")</f>
        <v/>
      </c>
      <c r="H9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5" s="31" t="str">
        <f>IF(LEN(invoer_werknemers[[#This Row],[salaris periode]])&gt;0,invoer_werknemers[[#This Row],[salaris periode]],"")</f>
        <v/>
      </c>
      <c r="J9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6" spans="1:13" ht="20.149999999999999" customHeight="1" x14ac:dyDescent="0.35">
      <c r="A96" s="3" t="str">
        <f>IFERROR(IF(invoer_werknemers[[#This Row],[naam]]="","",invoer_werknemers[[#This Row],[naam]]),"")</f>
        <v/>
      </c>
      <c r="B9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6" s="35" t="str">
        <f>IF(NOT(Overzichttabel[[#This Row],[naam]]=""),IFERROR(pensioenpremieberekening[[#This Row],[pensioen premie 
basis obv 
deeltijdfactor]]-Overzichttabel[[#This Row],[Werknemer deel 
basis]],0),"")</f>
        <v/>
      </c>
      <c r="D9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6" s="35" t="str">
        <f>IF(NOT(Overzichttabel[[#This Row],[naam]]=""),IFERROR('pensioenpremie detail'!M96-'overzicht premies'!F96,0),"")</f>
        <v/>
      </c>
      <c r="F9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6" s="35" t="str">
        <f>IF(NOT(Overzichttabel[[#This Row],[naam]]=""),ANWtabel[[#This Row],[ANW premie
per periode in dienst]],"")</f>
        <v/>
      </c>
      <c r="H9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6" s="31" t="str">
        <f>IF(LEN(invoer_werknemers[[#This Row],[salaris periode]])&gt;0,invoer_werknemers[[#This Row],[salaris periode]],"")</f>
        <v/>
      </c>
      <c r="J9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7" spans="1:13" ht="20.149999999999999" customHeight="1" x14ac:dyDescent="0.35">
      <c r="A97" s="3" t="str">
        <f>IFERROR(IF(invoer_werknemers[[#This Row],[naam]]="","",invoer_werknemers[[#This Row],[naam]]),"")</f>
        <v/>
      </c>
      <c r="B9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7" s="35" t="str">
        <f>IF(NOT(Overzichttabel[[#This Row],[naam]]=""),IFERROR(pensioenpremieberekening[[#This Row],[pensioen premie 
basis obv 
deeltijdfactor]]-Overzichttabel[[#This Row],[Werknemer deel 
basis]],0),"")</f>
        <v/>
      </c>
      <c r="D9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7" s="35" t="str">
        <f>IF(NOT(Overzichttabel[[#This Row],[naam]]=""),IFERROR('pensioenpremie detail'!M97-'overzicht premies'!F97,0),"")</f>
        <v/>
      </c>
      <c r="F9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7" s="35" t="str">
        <f>IF(NOT(Overzichttabel[[#This Row],[naam]]=""),ANWtabel[[#This Row],[ANW premie
per periode in dienst]],"")</f>
        <v/>
      </c>
      <c r="H9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7" s="31" t="str">
        <f>IF(LEN(invoer_werknemers[[#This Row],[salaris periode]])&gt;0,invoer_werknemers[[#This Row],[salaris periode]],"")</f>
        <v/>
      </c>
      <c r="J9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8" spans="1:13" ht="20.149999999999999" customHeight="1" x14ac:dyDescent="0.35">
      <c r="A98" s="3" t="str">
        <f>IFERROR(IF(invoer_werknemers[[#This Row],[naam]]="","",invoer_werknemers[[#This Row],[naam]]),"")</f>
        <v/>
      </c>
      <c r="B9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8" s="35" t="str">
        <f>IF(NOT(Overzichttabel[[#This Row],[naam]]=""),IFERROR(pensioenpremieberekening[[#This Row],[pensioen premie 
basis obv 
deeltijdfactor]]-Overzichttabel[[#This Row],[Werknemer deel 
basis]],0),"")</f>
        <v/>
      </c>
      <c r="D9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8" s="35" t="str">
        <f>IF(NOT(Overzichttabel[[#This Row],[naam]]=""),IFERROR('pensioenpremie detail'!M98-'overzicht premies'!F98,0),"")</f>
        <v/>
      </c>
      <c r="F9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8" s="35" t="str">
        <f>IF(NOT(Overzichttabel[[#This Row],[naam]]=""),ANWtabel[[#This Row],[ANW premie
per periode in dienst]],"")</f>
        <v/>
      </c>
      <c r="H9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8" s="31" t="str">
        <f>IF(LEN(invoer_werknemers[[#This Row],[salaris periode]])&gt;0,invoer_werknemers[[#This Row],[salaris periode]],"")</f>
        <v/>
      </c>
      <c r="J9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99" spans="1:13" ht="20.149999999999999" customHeight="1" x14ac:dyDescent="0.35">
      <c r="A99" s="3" t="str">
        <f>IFERROR(IF(invoer_werknemers[[#This Row],[naam]]="","",invoer_werknemers[[#This Row],[naam]]),"")</f>
        <v/>
      </c>
      <c r="B9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99" s="35" t="str">
        <f>IF(NOT(Overzichttabel[[#This Row],[naam]]=""),IFERROR(pensioenpremieberekening[[#This Row],[pensioen premie 
basis obv 
deeltijdfactor]]-Overzichttabel[[#This Row],[Werknemer deel 
basis]],0),"")</f>
        <v/>
      </c>
      <c r="D9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99" s="35" t="str">
        <f>IF(NOT(Overzichttabel[[#This Row],[naam]]=""),IFERROR('pensioenpremie detail'!M99-'overzicht premies'!F99,0),"")</f>
        <v/>
      </c>
      <c r="F9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99" s="35" t="str">
        <f>IF(NOT(Overzichttabel[[#This Row],[naam]]=""),ANWtabel[[#This Row],[ANW premie
per periode in dienst]],"")</f>
        <v/>
      </c>
      <c r="H9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99" s="31" t="str">
        <f>IF(LEN(invoer_werknemers[[#This Row],[salaris periode]])&gt;0,invoer_werknemers[[#This Row],[salaris periode]],"")</f>
        <v/>
      </c>
      <c r="J9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9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9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9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0" spans="1:13" ht="20.149999999999999" customHeight="1" x14ac:dyDescent="0.35">
      <c r="A100" s="3" t="str">
        <f>IFERROR(IF(invoer_werknemers[[#This Row],[naam]]="","",invoer_werknemers[[#This Row],[naam]]),"")</f>
        <v/>
      </c>
      <c r="B10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0" s="35" t="str">
        <f>IF(NOT(Overzichttabel[[#This Row],[naam]]=""),IFERROR(pensioenpremieberekening[[#This Row],[pensioen premie 
basis obv 
deeltijdfactor]]-Overzichttabel[[#This Row],[Werknemer deel 
basis]],0),"")</f>
        <v/>
      </c>
      <c r="D10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0" s="35" t="str">
        <f>IF(NOT(Overzichttabel[[#This Row],[naam]]=""),IFERROR('pensioenpremie detail'!M100-'overzicht premies'!F100,0),"")</f>
        <v/>
      </c>
      <c r="F10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0" s="35" t="str">
        <f>IF(NOT(Overzichttabel[[#This Row],[naam]]=""),ANWtabel[[#This Row],[ANW premie
per periode in dienst]],"")</f>
        <v/>
      </c>
      <c r="H10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0" s="31" t="str">
        <f>IF(LEN(invoer_werknemers[[#This Row],[salaris periode]])&gt;0,invoer_werknemers[[#This Row],[salaris periode]],"")</f>
        <v/>
      </c>
      <c r="J10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1" spans="1:13" ht="20.149999999999999" customHeight="1" x14ac:dyDescent="0.35">
      <c r="A101" s="3" t="str">
        <f>IFERROR(IF(invoer_werknemers[[#This Row],[naam]]="","",invoer_werknemers[[#This Row],[naam]]),"")</f>
        <v/>
      </c>
      <c r="B10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1" s="35" t="str">
        <f>IF(NOT(Overzichttabel[[#This Row],[naam]]=""),IFERROR(pensioenpremieberekening[[#This Row],[pensioen premie 
basis obv 
deeltijdfactor]]-Overzichttabel[[#This Row],[Werknemer deel 
basis]],0),"")</f>
        <v/>
      </c>
      <c r="D10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1" s="35" t="str">
        <f>IF(NOT(Overzichttabel[[#This Row],[naam]]=""),IFERROR('pensioenpremie detail'!M101-'overzicht premies'!F101,0),"")</f>
        <v/>
      </c>
      <c r="F10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1" s="35" t="str">
        <f>IF(NOT(Overzichttabel[[#This Row],[naam]]=""),ANWtabel[[#This Row],[ANW premie
per periode in dienst]],"")</f>
        <v/>
      </c>
      <c r="H10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1" s="31" t="str">
        <f>IF(LEN(invoer_werknemers[[#This Row],[salaris periode]])&gt;0,invoer_werknemers[[#This Row],[salaris periode]],"")</f>
        <v/>
      </c>
      <c r="J10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2" spans="1:13" ht="20.149999999999999" customHeight="1" x14ac:dyDescent="0.35">
      <c r="A102" s="3" t="str">
        <f>IFERROR(IF(invoer_werknemers[[#This Row],[naam]]="","",invoer_werknemers[[#This Row],[naam]]),"")</f>
        <v/>
      </c>
      <c r="B10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2" s="35" t="str">
        <f>IF(NOT(Overzichttabel[[#This Row],[naam]]=""),IFERROR(pensioenpremieberekening[[#This Row],[pensioen premie 
basis obv 
deeltijdfactor]]-Overzichttabel[[#This Row],[Werknemer deel 
basis]],0),"")</f>
        <v/>
      </c>
      <c r="D10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2" s="35" t="str">
        <f>IF(NOT(Overzichttabel[[#This Row],[naam]]=""),IFERROR('pensioenpremie detail'!M102-'overzicht premies'!F102,0),"")</f>
        <v/>
      </c>
      <c r="F10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2" s="35" t="str">
        <f>IF(NOT(Overzichttabel[[#This Row],[naam]]=""),ANWtabel[[#This Row],[ANW premie
per periode in dienst]],"")</f>
        <v/>
      </c>
      <c r="H10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2" s="31" t="str">
        <f>IF(LEN(invoer_werknemers[[#This Row],[salaris periode]])&gt;0,invoer_werknemers[[#This Row],[salaris periode]],"")</f>
        <v/>
      </c>
      <c r="J10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3" spans="1:13" ht="20.149999999999999" customHeight="1" x14ac:dyDescent="0.35">
      <c r="A103" s="3" t="str">
        <f>IFERROR(IF(invoer_werknemers[[#This Row],[naam]]="","",invoer_werknemers[[#This Row],[naam]]),"")</f>
        <v/>
      </c>
      <c r="B10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3" s="35" t="str">
        <f>IF(NOT(Overzichttabel[[#This Row],[naam]]=""),IFERROR(pensioenpremieberekening[[#This Row],[pensioen premie 
basis obv 
deeltijdfactor]]-Overzichttabel[[#This Row],[Werknemer deel 
basis]],0),"")</f>
        <v/>
      </c>
      <c r="D10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3" s="35" t="str">
        <f>IF(NOT(Overzichttabel[[#This Row],[naam]]=""),IFERROR('pensioenpremie detail'!M103-'overzicht premies'!F103,0),"")</f>
        <v/>
      </c>
      <c r="F10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3" s="35" t="str">
        <f>IF(NOT(Overzichttabel[[#This Row],[naam]]=""),ANWtabel[[#This Row],[ANW premie
per periode in dienst]],"")</f>
        <v/>
      </c>
      <c r="H10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3" s="31" t="str">
        <f>IF(LEN(invoer_werknemers[[#This Row],[salaris periode]])&gt;0,invoer_werknemers[[#This Row],[salaris periode]],"")</f>
        <v/>
      </c>
      <c r="J10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4" spans="1:13" ht="20.149999999999999" customHeight="1" x14ac:dyDescent="0.35">
      <c r="A104" s="3" t="str">
        <f>IFERROR(IF(invoer_werknemers[[#This Row],[naam]]="","",invoer_werknemers[[#This Row],[naam]]),"")</f>
        <v/>
      </c>
      <c r="B10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4" s="35" t="str">
        <f>IF(NOT(Overzichttabel[[#This Row],[naam]]=""),IFERROR(pensioenpremieberekening[[#This Row],[pensioen premie 
basis obv 
deeltijdfactor]]-Overzichttabel[[#This Row],[Werknemer deel 
basis]],0),"")</f>
        <v/>
      </c>
      <c r="D10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4" s="35" t="str">
        <f>IF(NOT(Overzichttabel[[#This Row],[naam]]=""),IFERROR('pensioenpremie detail'!M104-'overzicht premies'!F104,0),"")</f>
        <v/>
      </c>
      <c r="F10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4" s="35" t="str">
        <f>IF(NOT(Overzichttabel[[#This Row],[naam]]=""),ANWtabel[[#This Row],[ANW premie
per periode in dienst]],"")</f>
        <v/>
      </c>
      <c r="H10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4" s="31" t="str">
        <f>IF(LEN(invoer_werknemers[[#This Row],[salaris periode]])&gt;0,invoer_werknemers[[#This Row],[salaris periode]],"")</f>
        <v/>
      </c>
      <c r="J10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5" spans="1:13" ht="20.149999999999999" customHeight="1" x14ac:dyDescent="0.35">
      <c r="A105" s="3" t="str">
        <f>IFERROR(IF(invoer_werknemers[[#This Row],[naam]]="","",invoer_werknemers[[#This Row],[naam]]),"")</f>
        <v/>
      </c>
      <c r="B10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5" s="35" t="str">
        <f>IF(NOT(Overzichttabel[[#This Row],[naam]]=""),IFERROR(pensioenpremieberekening[[#This Row],[pensioen premie 
basis obv 
deeltijdfactor]]-Overzichttabel[[#This Row],[Werknemer deel 
basis]],0),"")</f>
        <v/>
      </c>
      <c r="D10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5" s="35" t="str">
        <f>IF(NOT(Overzichttabel[[#This Row],[naam]]=""),IFERROR('pensioenpremie detail'!M105-'overzicht premies'!F105,0),"")</f>
        <v/>
      </c>
      <c r="F10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5" s="35" t="str">
        <f>IF(NOT(Overzichttabel[[#This Row],[naam]]=""),ANWtabel[[#This Row],[ANW premie
per periode in dienst]],"")</f>
        <v/>
      </c>
      <c r="H10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5" s="31" t="str">
        <f>IF(LEN(invoer_werknemers[[#This Row],[salaris periode]])&gt;0,invoer_werknemers[[#This Row],[salaris periode]],"")</f>
        <v/>
      </c>
      <c r="J10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6" spans="1:13" ht="20.149999999999999" customHeight="1" x14ac:dyDescent="0.35">
      <c r="A106" s="3" t="str">
        <f>IFERROR(IF(invoer_werknemers[[#This Row],[naam]]="","",invoer_werknemers[[#This Row],[naam]]),"")</f>
        <v/>
      </c>
      <c r="B10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6" s="35" t="str">
        <f>IF(NOT(Overzichttabel[[#This Row],[naam]]=""),IFERROR(pensioenpremieberekening[[#This Row],[pensioen premie 
basis obv 
deeltijdfactor]]-Overzichttabel[[#This Row],[Werknemer deel 
basis]],0),"")</f>
        <v/>
      </c>
      <c r="D10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6" s="35" t="str">
        <f>IF(NOT(Overzichttabel[[#This Row],[naam]]=""),IFERROR('pensioenpremie detail'!M106-'overzicht premies'!F106,0),"")</f>
        <v/>
      </c>
      <c r="F10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6" s="35" t="str">
        <f>IF(NOT(Overzichttabel[[#This Row],[naam]]=""),ANWtabel[[#This Row],[ANW premie
per periode in dienst]],"")</f>
        <v/>
      </c>
      <c r="H10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6" s="31" t="str">
        <f>IF(LEN(invoer_werknemers[[#This Row],[salaris periode]])&gt;0,invoer_werknemers[[#This Row],[salaris periode]],"")</f>
        <v/>
      </c>
      <c r="J10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7" spans="1:13" ht="20.149999999999999" customHeight="1" x14ac:dyDescent="0.35">
      <c r="A107" s="3" t="str">
        <f>IFERROR(IF(invoer_werknemers[[#This Row],[naam]]="","",invoer_werknemers[[#This Row],[naam]]),"")</f>
        <v/>
      </c>
      <c r="B10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7" s="35" t="str">
        <f>IF(NOT(Overzichttabel[[#This Row],[naam]]=""),IFERROR(pensioenpremieberekening[[#This Row],[pensioen premie 
basis obv 
deeltijdfactor]]-Overzichttabel[[#This Row],[Werknemer deel 
basis]],0),"")</f>
        <v/>
      </c>
      <c r="D10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7" s="35" t="str">
        <f>IF(NOT(Overzichttabel[[#This Row],[naam]]=""),IFERROR('pensioenpremie detail'!M107-'overzicht premies'!F107,0),"")</f>
        <v/>
      </c>
      <c r="F10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7" s="35" t="str">
        <f>IF(NOT(Overzichttabel[[#This Row],[naam]]=""),ANWtabel[[#This Row],[ANW premie
per periode in dienst]],"")</f>
        <v/>
      </c>
      <c r="H10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7" s="31" t="str">
        <f>IF(LEN(invoer_werknemers[[#This Row],[salaris periode]])&gt;0,invoer_werknemers[[#This Row],[salaris periode]],"")</f>
        <v/>
      </c>
      <c r="J10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8" spans="1:13" ht="20.149999999999999" customHeight="1" x14ac:dyDescent="0.35">
      <c r="A108" s="3" t="str">
        <f>IFERROR(IF(invoer_werknemers[[#This Row],[naam]]="","",invoer_werknemers[[#This Row],[naam]]),"")</f>
        <v/>
      </c>
      <c r="B10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8" s="35" t="str">
        <f>IF(NOT(Overzichttabel[[#This Row],[naam]]=""),IFERROR(pensioenpremieberekening[[#This Row],[pensioen premie 
basis obv 
deeltijdfactor]]-Overzichttabel[[#This Row],[Werknemer deel 
basis]],0),"")</f>
        <v/>
      </c>
      <c r="D10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8" s="35" t="str">
        <f>IF(NOT(Overzichttabel[[#This Row],[naam]]=""),IFERROR('pensioenpremie detail'!M108-'overzicht premies'!F108,0),"")</f>
        <v/>
      </c>
      <c r="F10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8" s="35" t="str">
        <f>IF(NOT(Overzichttabel[[#This Row],[naam]]=""),ANWtabel[[#This Row],[ANW premie
per periode in dienst]],"")</f>
        <v/>
      </c>
      <c r="H10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8" s="31" t="str">
        <f>IF(LEN(invoer_werknemers[[#This Row],[salaris periode]])&gt;0,invoer_werknemers[[#This Row],[salaris periode]],"")</f>
        <v/>
      </c>
      <c r="J10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09" spans="1:13" ht="20.149999999999999" customHeight="1" x14ac:dyDescent="0.35">
      <c r="A109" s="3" t="str">
        <f>IFERROR(IF(invoer_werknemers[[#This Row],[naam]]="","",invoer_werknemers[[#This Row],[naam]]),"")</f>
        <v/>
      </c>
      <c r="B10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09" s="35" t="str">
        <f>IF(NOT(Overzichttabel[[#This Row],[naam]]=""),IFERROR(pensioenpremieberekening[[#This Row],[pensioen premie 
basis obv 
deeltijdfactor]]-Overzichttabel[[#This Row],[Werknemer deel 
basis]],0),"")</f>
        <v/>
      </c>
      <c r="D10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09" s="35" t="str">
        <f>IF(NOT(Overzichttabel[[#This Row],[naam]]=""),IFERROR('pensioenpremie detail'!M109-'overzicht premies'!F109,0),"")</f>
        <v/>
      </c>
      <c r="F10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09" s="35" t="str">
        <f>IF(NOT(Overzichttabel[[#This Row],[naam]]=""),ANWtabel[[#This Row],[ANW premie
per periode in dienst]],"")</f>
        <v/>
      </c>
      <c r="H10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09" s="31" t="str">
        <f>IF(LEN(invoer_werknemers[[#This Row],[salaris periode]])&gt;0,invoer_werknemers[[#This Row],[salaris periode]],"")</f>
        <v/>
      </c>
      <c r="J10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0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0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0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0" spans="1:13" ht="20.149999999999999" customHeight="1" x14ac:dyDescent="0.35">
      <c r="A110" s="3" t="str">
        <f>IFERROR(IF(invoer_werknemers[[#This Row],[naam]]="","",invoer_werknemers[[#This Row],[naam]]),"")</f>
        <v/>
      </c>
      <c r="B11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0" s="35" t="str">
        <f>IF(NOT(Overzichttabel[[#This Row],[naam]]=""),IFERROR(pensioenpremieberekening[[#This Row],[pensioen premie 
basis obv 
deeltijdfactor]]-Overzichttabel[[#This Row],[Werknemer deel 
basis]],0),"")</f>
        <v/>
      </c>
      <c r="D11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0" s="35" t="str">
        <f>IF(NOT(Overzichttabel[[#This Row],[naam]]=""),IFERROR('pensioenpremie detail'!M110-'overzicht premies'!F110,0),"")</f>
        <v/>
      </c>
      <c r="F11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0" s="35" t="str">
        <f>IF(NOT(Overzichttabel[[#This Row],[naam]]=""),ANWtabel[[#This Row],[ANW premie
per periode in dienst]],"")</f>
        <v/>
      </c>
      <c r="H11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0" s="31" t="str">
        <f>IF(LEN(invoer_werknemers[[#This Row],[salaris periode]])&gt;0,invoer_werknemers[[#This Row],[salaris periode]],"")</f>
        <v/>
      </c>
      <c r="J11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1" spans="1:13" ht="20.149999999999999" customHeight="1" x14ac:dyDescent="0.35">
      <c r="A111" s="3" t="str">
        <f>IFERROR(IF(invoer_werknemers[[#This Row],[naam]]="","",invoer_werknemers[[#This Row],[naam]]),"")</f>
        <v/>
      </c>
      <c r="B11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1" s="35" t="str">
        <f>IF(NOT(Overzichttabel[[#This Row],[naam]]=""),IFERROR(pensioenpremieberekening[[#This Row],[pensioen premie 
basis obv 
deeltijdfactor]]-Overzichttabel[[#This Row],[Werknemer deel 
basis]],0),"")</f>
        <v/>
      </c>
      <c r="D11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1" s="35" t="str">
        <f>IF(NOT(Overzichttabel[[#This Row],[naam]]=""),IFERROR('pensioenpremie detail'!M111-'overzicht premies'!F111,0),"")</f>
        <v/>
      </c>
      <c r="F11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1" s="35" t="str">
        <f>IF(NOT(Overzichttabel[[#This Row],[naam]]=""),ANWtabel[[#This Row],[ANW premie
per periode in dienst]],"")</f>
        <v/>
      </c>
      <c r="H11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1" s="31" t="str">
        <f>IF(LEN(invoer_werknemers[[#This Row],[salaris periode]])&gt;0,invoer_werknemers[[#This Row],[salaris periode]],"")</f>
        <v/>
      </c>
      <c r="J11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2" spans="1:13" ht="20.149999999999999" customHeight="1" x14ac:dyDescent="0.35">
      <c r="A112" s="3" t="str">
        <f>IFERROR(IF(invoer_werknemers[[#This Row],[naam]]="","",invoer_werknemers[[#This Row],[naam]]),"")</f>
        <v/>
      </c>
      <c r="B11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2" s="35" t="str">
        <f>IF(NOT(Overzichttabel[[#This Row],[naam]]=""),IFERROR(pensioenpremieberekening[[#This Row],[pensioen premie 
basis obv 
deeltijdfactor]]-Overzichttabel[[#This Row],[Werknemer deel 
basis]],0),"")</f>
        <v/>
      </c>
      <c r="D11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2" s="35" t="str">
        <f>IF(NOT(Overzichttabel[[#This Row],[naam]]=""),IFERROR('pensioenpremie detail'!M112-'overzicht premies'!F112,0),"")</f>
        <v/>
      </c>
      <c r="F11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2" s="35" t="str">
        <f>IF(NOT(Overzichttabel[[#This Row],[naam]]=""),ANWtabel[[#This Row],[ANW premie
per periode in dienst]],"")</f>
        <v/>
      </c>
      <c r="H11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2" s="31" t="str">
        <f>IF(LEN(invoer_werknemers[[#This Row],[salaris periode]])&gt;0,invoer_werknemers[[#This Row],[salaris periode]],"")</f>
        <v/>
      </c>
      <c r="J11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3" spans="1:13" ht="20.149999999999999" customHeight="1" x14ac:dyDescent="0.35">
      <c r="A113" s="3" t="str">
        <f>IFERROR(IF(invoer_werknemers[[#This Row],[naam]]="","",invoer_werknemers[[#This Row],[naam]]),"")</f>
        <v/>
      </c>
      <c r="B11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3" s="35" t="str">
        <f>IF(NOT(Overzichttabel[[#This Row],[naam]]=""),IFERROR(pensioenpremieberekening[[#This Row],[pensioen premie 
basis obv 
deeltijdfactor]]-Overzichttabel[[#This Row],[Werknemer deel 
basis]],0),"")</f>
        <v/>
      </c>
      <c r="D11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3" s="35" t="str">
        <f>IF(NOT(Overzichttabel[[#This Row],[naam]]=""),IFERROR('pensioenpremie detail'!M113-'overzicht premies'!F113,0),"")</f>
        <v/>
      </c>
      <c r="F11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3" s="35" t="str">
        <f>IF(NOT(Overzichttabel[[#This Row],[naam]]=""),ANWtabel[[#This Row],[ANW premie
per periode in dienst]],"")</f>
        <v/>
      </c>
      <c r="H11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3" s="31" t="str">
        <f>IF(LEN(invoer_werknemers[[#This Row],[salaris periode]])&gt;0,invoer_werknemers[[#This Row],[salaris periode]],"")</f>
        <v/>
      </c>
      <c r="J11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4" spans="1:13" ht="20.149999999999999" customHeight="1" x14ac:dyDescent="0.35">
      <c r="A114" s="3" t="str">
        <f>IFERROR(IF(invoer_werknemers[[#This Row],[naam]]="","",invoer_werknemers[[#This Row],[naam]]),"")</f>
        <v/>
      </c>
      <c r="B11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4" s="35" t="str">
        <f>IF(NOT(Overzichttabel[[#This Row],[naam]]=""),IFERROR(pensioenpremieberekening[[#This Row],[pensioen premie 
basis obv 
deeltijdfactor]]-Overzichttabel[[#This Row],[Werknemer deel 
basis]],0),"")</f>
        <v/>
      </c>
      <c r="D11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4" s="35" t="str">
        <f>IF(NOT(Overzichttabel[[#This Row],[naam]]=""),IFERROR('pensioenpremie detail'!M114-'overzicht premies'!F114,0),"")</f>
        <v/>
      </c>
      <c r="F11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4" s="35" t="str">
        <f>IF(NOT(Overzichttabel[[#This Row],[naam]]=""),ANWtabel[[#This Row],[ANW premie
per periode in dienst]],"")</f>
        <v/>
      </c>
      <c r="H11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4" s="31" t="str">
        <f>IF(LEN(invoer_werknemers[[#This Row],[salaris periode]])&gt;0,invoer_werknemers[[#This Row],[salaris periode]],"")</f>
        <v/>
      </c>
      <c r="J11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5" spans="1:13" ht="20.149999999999999" customHeight="1" x14ac:dyDescent="0.35">
      <c r="A115" s="3" t="str">
        <f>IFERROR(IF(invoer_werknemers[[#This Row],[naam]]="","",invoer_werknemers[[#This Row],[naam]]),"")</f>
        <v/>
      </c>
      <c r="B11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5" s="35" t="str">
        <f>IF(NOT(Overzichttabel[[#This Row],[naam]]=""),IFERROR(pensioenpremieberekening[[#This Row],[pensioen premie 
basis obv 
deeltijdfactor]]-Overzichttabel[[#This Row],[Werknemer deel 
basis]],0),"")</f>
        <v/>
      </c>
      <c r="D11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5" s="35" t="str">
        <f>IF(NOT(Overzichttabel[[#This Row],[naam]]=""),IFERROR('pensioenpremie detail'!M115-'overzicht premies'!F115,0),"")</f>
        <v/>
      </c>
      <c r="F11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5" s="35" t="str">
        <f>IF(NOT(Overzichttabel[[#This Row],[naam]]=""),ANWtabel[[#This Row],[ANW premie
per periode in dienst]],"")</f>
        <v/>
      </c>
      <c r="H11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5" s="31" t="str">
        <f>IF(LEN(invoer_werknemers[[#This Row],[salaris periode]])&gt;0,invoer_werknemers[[#This Row],[salaris periode]],"")</f>
        <v/>
      </c>
      <c r="J11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6" spans="1:13" ht="20.149999999999999" customHeight="1" x14ac:dyDescent="0.35">
      <c r="A116" s="3" t="str">
        <f>IFERROR(IF(invoer_werknemers[[#This Row],[naam]]="","",invoer_werknemers[[#This Row],[naam]]),"")</f>
        <v/>
      </c>
      <c r="B11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6" s="35" t="str">
        <f>IF(NOT(Overzichttabel[[#This Row],[naam]]=""),IFERROR(pensioenpremieberekening[[#This Row],[pensioen premie 
basis obv 
deeltijdfactor]]-Overzichttabel[[#This Row],[Werknemer deel 
basis]],0),"")</f>
        <v/>
      </c>
      <c r="D11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6" s="35" t="str">
        <f>IF(NOT(Overzichttabel[[#This Row],[naam]]=""),IFERROR('pensioenpremie detail'!M116-'overzicht premies'!F116,0),"")</f>
        <v/>
      </c>
      <c r="F11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6" s="35" t="str">
        <f>IF(NOT(Overzichttabel[[#This Row],[naam]]=""),ANWtabel[[#This Row],[ANW premie
per periode in dienst]],"")</f>
        <v/>
      </c>
      <c r="H11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6" s="31" t="str">
        <f>IF(LEN(invoer_werknemers[[#This Row],[salaris periode]])&gt;0,invoer_werknemers[[#This Row],[salaris periode]],"")</f>
        <v/>
      </c>
      <c r="J11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7" spans="1:13" ht="20.149999999999999" customHeight="1" x14ac:dyDescent="0.35">
      <c r="A117" s="3" t="str">
        <f>IFERROR(IF(invoer_werknemers[[#This Row],[naam]]="","",invoer_werknemers[[#This Row],[naam]]),"")</f>
        <v/>
      </c>
      <c r="B11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7" s="35" t="str">
        <f>IF(NOT(Overzichttabel[[#This Row],[naam]]=""),IFERROR(pensioenpremieberekening[[#This Row],[pensioen premie 
basis obv 
deeltijdfactor]]-Overzichttabel[[#This Row],[Werknemer deel 
basis]],0),"")</f>
        <v/>
      </c>
      <c r="D11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7" s="35" t="str">
        <f>IF(NOT(Overzichttabel[[#This Row],[naam]]=""),IFERROR('pensioenpremie detail'!M117-'overzicht premies'!F117,0),"")</f>
        <v/>
      </c>
      <c r="F11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7" s="35" t="str">
        <f>IF(NOT(Overzichttabel[[#This Row],[naam]]=""),ANWtabel[[#This Row],[ANW premie
per periode in dienst]],"")</f>
        <v/>
      </c>
      <c r="H11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7" s="31" t="str">
        <f>IF(LEN(invoer_werknemers[[#This Row],[salaris periode]])&gt;0,invoer_werknemers[[#This Row],[salaris periode]],"")</f>
        <v/>
      </c>
      <c r="J11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8" spans="1:13" ht="20.149999999999999" customHeight="1" x14ac:dyDescent="0.35">
      <c r="A118" s="3" t="str">
        <f>IFERROR(IF(invoer_werknemers[[#This Row],[naam]]="","",invoer_werknemers[[#This Row],[naam]]),"")</f>
        <v/>
      </c>
      <c r="B11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8" s="35" t="str">
        <f>IF(NOT(Overzichttabel[[#This Row],[naam]]=""),IFERROR(pensioenpremieberekening[[#This Row],[pensioen premie 
basis obv 
deeltijdfactor]]-Overzichttabel[[#This Row],[Werknemer deel 
basis]],0),"")</f>
        <v/>
      </c>
      <c r="D11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8" s="35" t="str">
        <f>IF(NOT(Overzichttabel[[#This Row],[naam]]=""),IFERROR('pensioenpremie detail'!M118-'overzicht premies'!F118,0),"")</f>
        <v/>
      </c>
      <c r="F11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8" s="35" t="str">
        <f>IF(NOT(Overzichttabel[[#This Row],[naam]]=""),ANWtabel[[#This Row],[ANW premie
per periode in dienst]],"")</f>
        <v/>
      </c>
      <c r="H11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8" s="31" t="str">
        <f>IF(LEN(invoer_werknemers[[#This Row],[salaris periode]])&gt;0,invoer_werknemers[[#This Row],[salaris periode]],"")</f>
        <v/>
      </c>
      <c r="J11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19" spans="1:13" ht="20.149999999999999" customHeight="1" x14ac:dyDescent="0.35">
      <c r="A119" s="3" t="str">
        <f>IFERROR(IF(invoer_werknemers[[#This Row],[naam]]="","",invoer_werknemers[[#This Row],[naam]]),"")</f>
        <v/>
      </c>
      <c r="B11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19" s="35" t="str">
        <f>IF(NOT(Overzichttabel[[#This Row],[naam]]=""),IFERROR(pensioenpremieberekening[[#This Row],[pensioen premie 
basis obv 
deeltijdfactor]]-Overzichttabel[[#This Row],[Werknemer deel 
basis]],0),"")</f>
        <v/>
      </c>
      <c r="D11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19" s="35" t="str">
        <f>IF(NOT(Overzichttabel[[#This Row],[naam]]=""),IFERROR('pensioenpremie detail'!M119-'overzicht premies'!F119,0),"")</f>
        <v/>
      </c>
      <c r="F11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19" s="35" t="str">
        <f>IF(NOT(Overzichttabel[[#This Row],[naam]]=""),ANWtabel[[#This Row],[ANW premie
per periode in dienst]],"")</f>
        <v/>
      </c>
      <c r="H11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19" s="31" t="str">
        <f>IF(LEN(invoer_werknemers[[#This Row],[salaris periode]])&gt;0,invoer_werknemers[[#This Row],[salaris periode]],"")</f>
        <v/>
      </c>
      <c r="J11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1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1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1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0" spans="1:13" ht="20.149999999999999" customHeight="1" x14ac:dyDescent="0.35">
      <c r="A120" s="3" t="str">
        <f>IFERROR(IF(invoer_werknemers[[#This Row],[naam]]="","",invoer_werknemers[[#This Row],[naam]]),"")</f>
        <v/>
      </c>
      <c r="B12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0" s="35" t="str">
        <f>IF(NOT(Overzichttabel[[#This Row],[naam]]=""),IFERROR(pensioenpremieberekening[[#This Row],[pensioen premie 
basis obv 
deeltijdfactor]]-Overzichttabel[[#This Row],[Werknemer deel 
basis]],0),"")</f>
        <v/>
      </c>
      <c r="D12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0" s="35" t="str">
        <f>IF(NOT(Overzichttabel[[#This Row],[naam]]=""),IFERROR('pensioenpremie detail'!M120-'overzicht premies'!F120,0),"")</f>
        <v/>
      </c>
      <c r="F12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0" s="35" t="str">
        <f>IF(NOT(Overzichttabel[[#This Row],[naam]]=""),ANWtabel[[#This Row],[ANW premie
per periode in dienst]],"")</f>
        <v/>
      </c>
      <c r="H12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0" s="31" t="str">
        <f>IF(LEN(invoer_werknemers[[#This Row],[salaris periode]])&gt;0,invoer_werknemers[[#This Row],[salaris periode]],"")</f>
        <v/>
      </c>
      <c r="J12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1" spans="1:13" ht="20.149999999999999" customHeight="1" x14ac:dyDescent="0.35">
      <c r="A121" s="3" t="str">
        <f>IFERROR(IF(invoer_werknemers[[#This Row],[naam]]="","",invoer_werknemers[[#This Row],[naam]]),"")</f>
        <v/>
      </c>
      <c r="B12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1" s="35" t="str">
        <f>IF(NOT(Overzichttabel[[#This Row],[naam]]=""),IFERROR(pensioenpremieberekening[[#This Row],[pensioen premie 
basis obv 
deeltijdfactor]]-Overzichttabel[[#This Row],[Werknemer deel 
basis]],0),"")</f>
        <v/>
      </c>
      <c r="D12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1" s="35" t="str">
        <f>IF(NOT(Overzichttabel[[#This Row],[naam]]=""),IFERROR('pensioenpremie detail'!M121-'overzicht premies'!F121,0),"")</f>
        <v/>
      </c>
      <c r="F12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1" s="35" t="str">
        <f>IF(NOT(Overzichttabel[[#This Row],[naam]]=""),ANWtabel[[#This Row],[ANW premie
per periode in dienst]],"")</f>
        <v/>
      </c>
      <c r="H12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1" s="31" t="str">
        <f>IF(LEN(invoer_werknemers[[#This Row],[salaris periode]])&gt;0,invoer_werknemers[[#This Row],[salaris periode]],"")</f>
        <v/>
      </c>
      <c r="J12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2" spans="1:13" ht="20.149999999999999" customHeight="1" x14ac:dyDescent="0.35">
      <c r="A122" s="3" t="str">
        <f>IFERROR(IF(invoer_werknemers[[#This Row],[naam]]="","",invoer_werknemers[[#This Row],[naam]]),"")</f>
        <v/>
      </c>
      <c r="B12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2" s="35" t="str">
        <f>IF(NOT(Overzichttabel[[#This Row],[naam]]=""),IFERROR(pensioenpremieberekening[[#This Row],[pensioen premie 
basis obv 
deeltijdfactor]]-Overzichttabel[[#This Row],[Werknemer deel 
basis]],0),"")</f>
        <v/>
      </c>
      <c r="D12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2" s="35" t="str">
        <f>IF(NOT(Overzichttabel[[#This Row],[naam]]=""),IFERROR('pensioenpremie detail'!M122-'overzicht premies'!F122,0),"")</f>
        <v/>
      </c>
      <c r="F12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2" s="35" t="str">
        <f>IF(NOT(Overzichttabel[[#This Row],[naam]]=""),ANWtabel[[#This Row],[ANW premie
per periode in dienst]],"")</f>
        <v/>
      </c>
      <c r="H12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2" s="31" t="str">
        <f>IF(LEN(invoer_werknemers[[#This Row],[salaris periode]])&gt;0,invoer_werknemers[[#This Row],[salaris periode]],"")</f>
        <v/>
      </c>
      <c r="J12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3" spans="1:13" ht="20.149999999999999" customHeight="1" x14ac:dyDescent="0.35">
      <c r="A123" s="3" t="str">
        <f>IFERROR(IF(invoer_werknemers[[#This Row],[naam]]="","",invoer_werknemers[[#This Row],[naam]]),"")</f>
        <v/>
      </c>
      <c r="B12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3" s="35" t="str">
        <f>IF(NOT(Overzichttabel[[#This Row],[naam]]=""),IFERROR(pensioenpremieberekening[[#This Row],[pensioen premie 
basis obv 
deeltijdfactor]]-Overzichttabel[[#This Row],[Werknemer deel 
basis]],0),"")</f>
        <v/>
      </c>
      <c r="D12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3" s="35" t="str">
        <f>IF(NOT(Overzichttabel[[#This Row],[naam]]=""),IFERROR('pensioenpremie detail'!M123-'overzicht premies'!F123,0),"")</f>
        <v/>
      </c>
      <c r="F12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3" s="35" t="str">
        <f>IF(NOT(Overzichttabel[[#This Row],[naam]]=""),ANWtabel[[#This Row],[ANW premie
per periode in dienst]],"")</f>
        <v/>
      </c>
      <c r="H12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3" s="31" t="str">
        <f>IF(LEN(invoer_werknemers[[#This Row],[salaris periode]])&gt;0,invoer_werknemers[[#This Row],[salaris periode]],"")</f>
        <v/>
      </c>
      <c r="J12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4" spans="1:13" ht="20.149999999999999" customHeight="1" x14ac:dyDescent="0.35">
      <c r="A124" s="3" t="str">
        <f>IFERROR(IF(invoer_werknemers[[#This Row],[naam]]="","",invoer_werknemers[[#This Row],[naam]]),"")</f>
        <v/>
      </c>
      <c r="B12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4" s="35" t="str">
        <f>IF(NOT(Overzichttabel[[#This Row],[naam]]=""),IFERROR(pensioenpremieberekening[[#This Row],[pensioen premie 
basis obv 
deeltijdfactor]]-Overzichttabel[[#This Row],[Werknemer deel 
basis]],0),"")</f>
        <v/>
      </c>
      <c r="D12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4" s="35" t="str">
        <f>IF(NOT(Overzichttabel[[#This Row],[naam]]=""),IFERROR('pensioenpremie detail'!M124-'overzicht premies'!F124,0),"")</f>
        <v/>
      </c>
      <c r="F12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4" s="35" t="str">
        <f>IF(NOT(Overzichttabel[[#This Row],[naam]]=""),ANWtabel[[#This Row],[ANW premie
per periode in dienst]],"")</f>
        <v/>
      </c>
      <c r="H12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4" s="31" t="str">
        <f>IF(LEN(invoer_werknemers[[#This Row],[salaris periode]])&gt;0,invoer_werknemers[[#This Row],[salaris periode]],"")</f>
        <v/>
      </c>
      <c r="J12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5" spans="1:13" ht="20.149999999999999" customHeight="1" x14ac:dyDescent="0.35">
      <c r="A125" s="3" t="str">
        <f>IFERROR(IF(invoer_werknemers[[#This Row],[naam]]="","",invoer_werknemers[[#This Row],[naam]]),"")</f>
        <v/>
      </c>
      <c r="B12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5" s="35" t="str">
        <f>IF(NOT(Overzichttabel[[#This Row],[naam]]=""),IFERROR(pensioenpremieberekening[[#This Row],[pensioen premie 
basis obv 
deeltijdfactor]]-Overzichttabel[[#This Row],[Werknemer deel 
basis]],0),"")</f>
        <v/>
      </c>
      <c r="D12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5" s="35" t="str">
        <f>IF(NOT(Overzichttabel[[#This Row],[naam]]=""),IFERROR('pensioenpremie detail'!M125-'overzicht premies'!F125,0),"")</f>
        <v/>
      </c>
      <c r="F12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5" s="35" t="str">
        <f>IF(NOT(Overzichttabel[[#This Row],[naam]]=""),ANWtabel[[#This Row],[ANW premie
per periode in dienst]],"")</f>
        <v/>
      </c>
      <c r="H12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5" s="31" t="str">
        <f>IF(LEN(invoer_werknemers[[#This Row],[salaris periode]])&gt;0,invoer_werknemers[[#This Row],[salaris periode]],"")</f>
        <v/>
      </c>
      <c r="J12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6" spans="1:13" ht="20.149999999999999" customHeight="1" x14ac:dyDescent="0.35">
      <c r="A126" s="3" t="str">
        <f>IFERROR(IF(invoer_werknemers[[#This Row],[naam]]="","",invoer_werknemers[[#This Row],[naam]]),"")</f>
        <v/>
      </c>
      <c r="B12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6" s="35" t="str">
        <f>IF(NOT(Overzichttabel[[#This Row],[naam]]=""),IFERROR(pensioenpremieberekening[[#This Row],[pensioen premie 
basis obv 
deeltijdfactor]]-Overzichttabel[[#This Row],[Werknemer deel 
basis]],0),"")</f>
        <v/>
      </c>
      <c r="D12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6" s="35" t="str">
        <f>IF(NOT(Overzichttabel[[#This Row],[naam]]=""),IFERROR('pensioenpremie detail'!M126-'overzicht premies'!F126,0),"")</f>
        <v/>
      </c>
      <c r="F12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6" s="35" t="str">
        <f>IF(NOT(Overzichttabel[[#This Row],[naam]]=""),ANWtabel[[#This Row],[ANW premie
per periode in dienst]],"")</f>
        <v/>
      </c>
      <c r="H12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6" s="31" t="str">
        <f>IF(LEN(invoer_werknemers[[#This Row],[salaris periode]])&gt;0,invoer_werknemers[[#This Row],[salaris periode]],"")</f>
        <v/>
      </c>
      <c r="J12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7" spans="1:13" ht="20.149999999999999" customHeight="1" x14ac:dyDescent="0.35">
      <c r="A127" s="3" t="str">
        <f>IFERROR(IF(invoer_werknemers[[#This Row],[naam]]="","",invoer_werknemers[[#This Row],[naam]]),"")</f>
        <v/>
      </c>
      <c r="B12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7" s="35" t="str">
        <f>IF(NOT(Overzichttabel[[#This Row],[naam]]=""),IFERROR(pensioenpremieberekening[[#This Row],[pensioen premie 
basis obv 
deeltijdfactor]]-Overzichttabel[[#This Row],[Werknemer deel 
basis]],0),"")</f>
        <v/>
      </c>
      <c r="D12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7" s="35" t="str">
        <f>IF(NOT(Overzichttabel[[#This Row],[naam]]=""),IFERROR('pensioenpremie detail'!M127-'overzicht premies'!F127,0),"")</f>
        <v/>
      </c>
      <c r="F12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7" s="35" t="str">
        <f>IF(NOT(Overzichttabel[[#This Row],[naam]]=""),ANWtabel[[#This Row],[ANW premie
per periode in dienst]],"")</f>
        <v/>
      </c>
      <c r="H12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7" s="31" t="str">
        <f>IF(LEN(invoer_werknemers[[#This Row],[salaris periode]])&gt;0,invoer_werknemers[[#This Row],[salaris periode]],"")</f>
        <v/>
      </c>
      <c r="J12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8" spans="1:13" ht="20.149999999999999" customHeight="1" x14ac:dyDescent="0.35">
      <c r="A128" s="3" t="str">
        <f>IFERROR(IF(invoer_werknemers[[#This Row],[naam]]="","",invoer_werknemers[[#This Row],[naam]]),"")</f>
        <v/>
      </c>
      <c r="B12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8" s="35" t="str">
        <f>IF(NOT(Overzichttabel[[#This Row],[naam]]=""),IFERROR(pensioenpremieberekening[[#This Row],[pensioen premie 
basis obv 
deeltijdfactor]]-Overzichttabel[[#This Row],[Werknemer deel 
basis]],0),"")</f>
        <v/>
      </c>
      <c r="D12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8" s="35" t="str">
        <f>IF(NOT(Overzichttabel[[#This Row],[naam]]=""),IFERROR('pensioenpremie detail'!M128-'overzicht premies'!F128,0),"")</f>
        <v/>
      </c>
      <c r="F12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8" s="35" t="str">
        <f>IF(NOT(Overzichttabel[[#This Row],[naam]]=""),ANWtabel[[#This Row],[ANW premie
per periode in dienst]],"")</f>
        <v/>
      </c>
      <c r="H12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8" s="31" t="str">
        <f>IF(LEN(invoer_werknemers[[#This Row],[salaris periode]])&gt;0,invoer_werknemers[[#This Row],[salaris periode]],"")</f>
        <v/>
      </c>
      <c r="J12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29" spans="1:13" ht="20.149999999999999" customHeight="1" x14ac:dyDescent="0.35">
      <c r="A129" s="3" t="str">
        <f>IFERROR(IF(invoer_werknemers[[#This Row],[naam]]="","",invoer_werknemers[[#This Row],[naam]]),"")</f>
        <v/>
      </c>
      <c r="B12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29" s="35" t="str">
        <f>IF(NOT(Overzichttabel[[#This Row],[naam]]=""),IFERROR(pensioenpremieberekening[[#This Row],[pensioen premie 
basis obv 
deeltijdfactor]]-Overzichttabel[[#This Row],[Werknemer deel 
basis]],0),"")</f>
        <v/>
      </c>
      <c r="D12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29" s="35" t="str">
        <f>IF(NOT(Overzichttabel[[#This Row],[naam]]=""),IFERROR('pensioenpremie detail'!M129-'overzicht premies'!F129,0),"")</f>
        <v/>
      </c>
      <c r="F12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29" s="35" t="str">
        <f>IF(NOT(Overzichttabel[[#This Row],[naam]]=""),ANWtabel[[#This Row],[ANW premie
per periode in dienst]],"")</f>
        <v/>
      </c>
      <c r="H12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29" s="31" t="str">
        <f>IF(LEN(invoer_werknemers[[#This Row],[salaris periode]])&gt;0,invoer_werknemers[[#This Row],[salaris periode]],"")</f>
        <v/>
      </c>
      <c r="J12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2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2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2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0" spans="1:13" ht="20.149999999999999" customHeight="1" x14ac:dyDescent="0.35">
      <c r="A130" s="3" t="str">
        <f>IFERROR(IF(invoer_werknemers[[#This Row],[naam]]="","",invoer_werknemers[[#This Row],[naam]]),"")</f>
        <v/>
      </c>
      <c r="B13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0" s="35" t="str">
        <f>IF(NOT(Overzichttabel[[#This Row],[naam]]=""),IFERROR(pensioenpremieberekening[[#This Row],[pensioen premie 
basis obv 
deeltijdfactor]]-Overzichttabel[[#This Row],[Werknemer deel 
basis]],0),"")</f>
        <v/>
      </c>
      <c r="D13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0" s="35" t="str">
        <f>IF(NOT(Overzichttabel[[#This Row],[naam]]=""),IFERROR('pensioenpremie detail'!M130-'overzicht premies'!F130,0),"")</f>
        <v/>
      </c>
      <c r="F13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0" s="35" t="str">
        <f>IF(NOT(Overzichttabel[[#This Row],[naam]]=""),ANWtabel[[#This Row],[ANW premie
per periode in dienst]],"")</f>
        <v/>
      </c>
      <c r="H13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0" s="31" t="str">
        <f>IF(LEN(invoer_werknemers[[#This Row],[salaris periode]])&gt;0,invoer_werknemers[[#This Row],[salaris periode]],"")</f>
        <v/>
      </c>
      <c r="J13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1" spans="1:13" ht="20.149999999999999" customHeight="1" x14ac:dyDescent="0.35">
      <c r="A131" s="3" t="str">
        <f>IFERROR(IF(invoer_werknemers[[#This Row],[naam]]="","",invoer_werknemers[[#This Row],[naam]]),"")</f>
        <v/>
      </c>
      <c r="B13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1" s="35" t="str">
        <f>IF(NOT(Overzichttabel[[#This Row],[naam]]=""),IFERROR(pensioenpremieberekening[[#This Row],[pensioen premie 
basis obv 
deeltijdfactor]]-Overzichttabel[[#This Row],[Werknemer deel 
basis]],0),"")</f>
        <v/>
      </c>
      <c r="D13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1" s="35" t="str">
        <f>IF(NOT(Overzichttabel[[#This Row],[naam]]=""),IFERROR('pensioenpremie detail'!M131-'overzicht premies'!F131,0),"")</f>
        <v/>
      </c>
      <c r="F13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1" s="35" t="str">
        <f>IF(NOT(Overzichttabel[[#This Row],[naam]]=""),ANWtabel[[#This Row],[ANW premie
per periode in dienst]],"")</f>
        <v/>
      </c>
      <c r="H13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1" s="31" t="str">
        <f>IF(LEN(invoer_werknemers[[#This Row],[salaris periode]])&gt;0,invoer_werknemers[[#This Row],[salaris periode]],"")</f>
        <v/>
      </c>
      <c r="J13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2" spans="1:13" ht="20.149999999999999" customHeight="1" x14ac:dyDescent="0.35">
      <c r="A132" s="3" t="str">
        <f>IFERROR(IF(invoer_werknemers[[#This Row],[naam]]="","",invoer_werknemers[[#This Row],[naam]]),"")</f>
        <v/>
      </c>
      <c r="B13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2" s="35" t="str">
        <f>IF(NOT(Overzichttabel[[#This Row],[naam]]=""),IFERROR(pensioenpremieberekening[[#This Row],[pensioen premie 
basis obv 
deeltijdfactor]]-Overzichttabel[[#This Row],[Werknemer deel 
basis]],0),"")</f>
        <v/>
      </c>
      <c r="D13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2" s="35" t="str">
        <f>IF(NOT(Overzichttabel[[#This Row],[naam]]=""),IFERROR('pensioenpremie detail'!M132-'overzicht premies'!F132,0),"")</f>
        <v/>
      </c>
      <c r="F13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2" s="35" t="str">
        <f>IF(NOT(Overzichttabel[[#This Row],[naam]]=""),ANWtabel[[#This Row],[ANW premie
per periode in dienst]],"")</f>
        <v/>
      </c>
      <c r="H13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2" s="31" t="str">
        <f>IF(LEN(invoer_werknemers[[#This Row],[salaris periode]])&gt;0,invoer_werknemers[[#This Row],[salaris periode]],"")</f>
        <v/>
      </c>
      <c r="J13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3" spans="1:13" ht="20.149999999999999" customHeight="1" x14ac:dyDescent="0.35">
      <c r="A133" s="3" t="str">
        <f>IFERROR(IF(invoer_werknemers[[#This Row],[naam]]="","",invoer_werknemers[[#This Row],[naam]]),"")</f>
        <v/>
      </c>
      <c r="B13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3" s="35" t="str">
        <f>IF(NOT(Overzichttabel[[#This Row],[naam]]=""),IFERROR(pensioenpremieberekening[[#This Row],[pensioen premie 
basis obv 
deeltijdfactor]]-Overzichttabel[[#This Row],[Werknemer deel 
basis]],0),"")</f>
        <v/>
      </c>
      <c r="D13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3" s="35" t="str">
        <f>IF(NOT(Overzichttabel[[#This Row],[naam]]=""),IFERROR('pensioenpremie detail'!M133-'overzicht premies'!F133,0),"")</f>
        <v/>
      </c>
      <c r="F13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3" s="35" t="str">
        <f>IF(NOT(Overzichttabel[[#This Row],[naam]]=""),ANWtabel[[#This Row],[ANW premie
per periode in dienst]],"")</f>
        <v/>
      </c>
      <c r="H13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3" s="31" t="str">
        <f>IF(LEN(invoer_werknemers[[#This Row],[salaris periode]])&gt;0,invoer_werknemers[[#This Row],[salaris periode]],"")</f>
        <v/>
      </c>
      <c r="J13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4" spans="1:13" ht="20.149999999999999" customHeight="1" x14ac:dyDescent="0.35">
      <c r="A134" s="3" t="str">
        <f>IFERROR(IF(invoer_werknemers[[#This Row],[naam]]="","",invoer_werknemers[[#This Row],[naam]]),"")</f>
        <v/>
      </c>
      <c r="B13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4" s="35" t="str">
        <f>IF(NOT(Overzichttabel[[#This Row],[naam]]=""),IFERROR(pensioenpremieberekening[[#This Row],[pensioen premie 
basis obv 
deeltijdfactor]]-Overzichttabel[[#This Row],[Werknemer deel 
basis]],0),"")</f>
        <v/>
      </c>
      <c r="D13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4" s="35" t="str">
        <f>IF(NOT(Overzichttabel[[#This Row],[naam]]=""),IFERROR('pensioenpremie detail'!M134-'overzicht premies'!F134,0),"")</f>
        <v/>
      </c>
      <c r="F13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4" s="35" t="str">
        <f>IF(NOT(Overzichttabel[[#This Row],[naam]]=""),ANWtabel[[#This Row],[ANW premie
per periode in dienst]],"")</f>
        <v/>
      </c>
      <c r="H13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4" s="31" t="str">
        <f>IF(LEN(invoer_werknemers[[#This Row],[salaris periode]])&gt;0,invoer_werknemers[[#This Row],[salaris periode]],"")</f>
        <v/>
      </c>
      <c r="J13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5" spans="1:13" ht="20.149999999999999" customHeight="1" x14ac:dyDescent="0.35">
      <c r="A135" s="3" t="str">
        <f>IFERROR(IF(invoer_werknemers[[#This Row],[naam]]="","",invoer_werknemers[[#This Row],[naam]]),"")</f>
        <v/>
      </c>
      <c r="B13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5" s="35" t="str">
        <f>IF(NOT(Overzichttabel[[#This Row],[naam]]=""),IFERROR(pensioenpremieberekening[[#This Row],[pensioen premie 
basis obv 
deeltijdfactor]]-Overzichttabel[[#This Row],[Werknemer deel 
basis]],0),"")</f>
        <v/>
      </c>
      <c r="D13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5" s="35" t="str">
        <f>IF(NOT(Overzichttabel[[#This Row],[naam]]=""),IFERROR('pensioenpremie detail'!M135-'overzicht premies'!F135,0),"")</f>
        <v/>
      </c>
      <c r="F13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5" s="35" t="str">
        <f>IF(NOT(Overzichttabel[[#This Row],[naam]]=""),ANWtabel[[#This Row],[ANW premie
per periode in dienst]],"")</f>
        <v/>
      </c>
      <c r="H13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5" s="31" t="str">
        <f>IF(LEN(invoer_werknemers[[#This Row],[salaris periode]])&gt;0,invoer_werknemers[[#This Row],[salaris periode]],"")</f>
        <v/>
      </c>
      <c r="J13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6" spans="1:13" ht="20.149999999999999" customHeight="1" x14ac:dyDescent="0.35">
      <c r="A136" s="3" t="str">
        <f>IFERROR(IF(invoer_werknemers[[#This Row],[naam]]="","",invoer_werknemers[[#This Row],[naam]]),"")</f>
        <v/>
      </c>
      <c r="B13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6" s="35" t="str">
        <f>IF(NOT(Overzichttabel[[#This Row],[naam]]=""),IFERROR(pensioenpremieberekening[[#This Row],[pensioen premie 
basis obv 
deeltijdfactor]]-Overzichttabel[[#This Row],[Werknemer deel 
basis]],0),"")</f>
        <v/>
      </c>
      <c r="D13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6" s="35" t="str">
        <f>IF(NOT(Overzichttabel[[#This Row],[naam]]=""),IFERROR('pensioenpremie detail'!M136-'overzicht premies'!F136,0),"")</f>
        <v/>
      </c>
      <c r="F13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6" s="35" t="str">
        <f>IF(NOT(Overzichttabel[[#This Row],[naam]]=""),ANWtabel[[#This Row],[ANW premie
per periode in dienst]],"")</f>
        <v/>
      </c>
      <c r="H13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6" s="31" t="str">
        <f>IF(LEN(invoer_werknemers[[#This Row],[salaris periode]])&gt;0,invoer_werknemers[[#This Row],[salaris periode]],"")</f>
        <v/>
      </c>
      <c r="J13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7" spans="1:13" ht="20.149999999999999" customHeight="1" x14ac:dyDescent="0.35">
      <c r="A137" s="3" t="str">
        <f>IFERROR(IF(invoer_werknemers[[#This Row],[naam]]="","",invoer_werknemers[[#This Row],[naam]]),"")</f>
        <v/>
      </c>
      <c r="B13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7" s="35" t="str">
        <f>IF(NOT(Overzichttabel[[#This Row],[naam]]=""),IFERROR(pensioenpremieberekening[[#This Row],[pensioen premie 
basis obv 
deeltijdfactor]]-Overzichttabel[[#This Row],[Werknemer deel 
basis]],0),"")</f>
        <v/>
      </c>
      <c r="D13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7" s="35" t="str">
        <f>IF(NOT(Overzichttabel[[#This Row],[naam]]=""),IFERROR('pensioenpremie detail'!M137-'overzicht premies'!F137,0),"")</f>
        <v/>
      </c>
      <c r="F13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7" s="35" t="str">
        <f>IF(NOT(Overzichttabel[[#This Row],[naam]]=""),ANWtabel[[#This Row],[ANW premie
per periode in dienst]],"")</f>
        <v/>
      </c>
      <c r="H13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7" s="31" t="str">
        <f>IF(LEN(invoer_werknemers[[#This Row],[salaris periode]])&gt;0,invoer_werknemers[[#This Row],[salaris periode]],"")</f>
        <v/>
      </c>
      <c r="J13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8" spans="1:13" ht="20.149999999999999" customHeight="1" x14ac:dyDescent="0.35">
      <c r="A138" s="3" t="str">
        <f>IFERROR(IF(invoer_werknemers[[#This Row],[naam]]="","",invoer_werknemers[[#This Row],[naam]]),"")</f>
        <v/>
      </c>
      <c r="B13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8" s="35" t="str">
        <f>IF(NOT(Overzichttabel[[#This Row],[naam]]=""),IFERROR(pensioenpremieberekening[[#This Row],[pensioen premie 
basis obv 
deeltijdfactor]]-Overzichttabel[[#This Row],[Werknemer deel 
basis]],0),"")</f>
        <v/>
      </c>
      <c r="D13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8" s="35" t="str">
        <f>IF(NOT(Overzichttabel[[#This Row],[naam]]=""),IFERROR('pensioenpremie detail'!M138-'overzicht premies'!F138,0),"")</f>
        <v/>
      </c>
      <c r="F13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8" s="35" t="str">
        <f>IF(NOT(Overzichttabel[[#This Row],[naam]]=""),ANWtabel[[#This Row],[ANW premie
per periode in dienst]],"")</f>
        <v/>
      </c>
      <c r="H13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8" s="31" t="str">
        <f>IF(LEN(invoer_werknemers[[#This Row],[salaris periode]])&gt;0,invoer_werknemers[[#This Row],[salaris periode]],"")</f>
        <v/>
      </c>
      <c r="J13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39" spans="1:13" ht="20.149999999999999" customHeight="1" x14ac:dyDescent="0.35">
      <c r="A139" s="3" t="str">
        <f>IFERROR(IF(invoer_werknemers[[#This Row],[naam]]="","",invoer_werknemers[[#This Row],[naam]]),"")</f>
        <v/>
      </c>
      <c r="B13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39" s="35" t="str">
        <f>IF(NOT(Overzichttabel[[#This Row],[naam]]=""),IFERROR(pensioenpremieberekening[[#This Row],[pensioen premie 
basis obv 
deeltijdfactor]]-Overzichttabel[[#This Row],[Werknemer deel 
basis]],0),"")</f>
        <v/>
      </c>
      <c r="D13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39" s="35" t="str">
        <f>IF(NOT(Overzichttabel[[#This Row],[naam]]=""),IFERROR('pensioenpremie detail'!M139-'overzicht premies'!F139,0),"")</f>
        <v/>
      </c>
      <c r="F13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39" s="35" t="str">
        <f>IF(NOT(Overzichttabel[[#This Row],[naam]]=""),ANWtabel[[#This Row],[ANW premie
per periode in dienst]],"")</f>
        <v/>
      </c>
      <c r="H13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39" s="31" t="str">
        <f>IF(LEN(invoer_werknemers[[#This Row],[salaris periode]])&gt;0,invoer_werknemers[[#This Row],[salaris periode]],"")</f>
        <v/>
      </c>
      <c r="J13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3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3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3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0" spans="1:13" ht="20.149999999999999" customHeight="1" x14ac:dyDescent="0.35">
      <c r="A140" s="3" t="str">
        <f>IFERROR(IF(invoer_werknemers[[#This Row],[naam]]="","",invoer_werknemers[[#This Row],[naam]]),"")</f>
        <v/>
      </c>
      <c r="B14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0" s="35" t="str">
        <f>IF(NOT(Overzichttabel[[#This Row],[naam]]=""),IFERROR(pensioenpremieberekening[[#This Row],[pensioen premie 
basis obv 
deeltijdfactor]]-Overzichttabel[[#This Row],[Werknemer deel 
basis]],0),"")</f>
        <v/>
      </c>
      <c r="D14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0" s="35" t="str">
        <f>IF(NOT(Overzichttabel[[#This Row],[naam]]=""),IFERROR('pensioenpremie detail'!M140-'overzicht premies'!F140,0),"")</f>
        <v/>
      </c>
      <c r="F14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0" s="35" t="str">
        <f>IF(NOT(Overzichttabel[[#This Row],[naam]]=""),ANWtabel[[#This Row],[ANW premie
per periode in dienst]],"")</f>
        <v/>
      </c>
      <c r="H14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0" s="31" t="str">
        <f>IF(LEN(invoer_werknemers[[#This Row],[salaris periode]])&gt;0,invoer_werknemers[[#This Row],[salaris periode]],"")</f>
        <v/>
      </c>
      <c r="J14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1" spans="1:13" ht="20.149999999999999" customHeight="1" x14ac:dyDescent="0.35">
      <c r="A141" s="3" t="str">
        <f>IFERROR(IF(invoer_werknemers[[#This Row],[naam]]="","",invoer_werknemers[[#This Row],[naam]]),"")</f>
        <v/>
      </c>
      <c r="B14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1" s="35" t="str">
        <f>IF(NOT(Overzichttabel[[#This Row],[naam]]=""),IFERROR(pensioenpremieberekening[[#This Row],[pensioen premie 
basis obv 
deeltijdfactor]]-Overzichttabel[[#This Row],[Werknemer deel 
basis]],0),"")</f>
        <v/>
      </c>
      <c r="D14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1" s="35" t="str">
        <f>IF(NOT(Overzichttabel[[#This Row],[naam]]=""),IFERROR('pensioenpremie detail'!M141-'overzicht premies'!F141,0),"")</f>
        <v/>
      </c>
      <c r="F14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1" s="35" t="str">
        <f>IF(NOT(Overzichttabel[[#This Row],[naam]]=""),ANWtabel[[#This Row],[ANW premie
per periode in dienst]],"")</f>
        <v/>
      </c>
      <c r="H14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1" s="31" t="str">
        <f>IF(LEN(invoer_werknemers[[#This Row],[salaris periode]])&gt;0,invoer_werknemers[[#This Row],[salaris periode]],"")</f>
        <v/>
      </c>
      <c r="J14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2" spans="1:13" ht="20.149999999999999" customHeight="1" x14ac:dyDescent="0.35">
      <c r="A142" s="3" t="str">
        <f>IFERROR(IF(invoer_werknemers[[#This Row],[naam]]="","",invoer_werknemers[[#This Row],[naam]]),"")</f>
        <v/>
      </c>
      <c r="B14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2" s="35" t="str">
        <f>IF(NOT(Overzichttabel[[#This Row],[naam]]=""),IFERROR(pensioenpremieberekening[[#This Row],[pensioen premie 
basis obv 
deeltijdfactor]]-Overzichttabel[[#This Row],[Werknemer deel 
basis]],0),"")</f>
        <v/>
      </c>
      <c r="D14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2" s="35" t="str">
        <f>IF(NOT(Overzichttabel[[#This Row],[naam]]=""),IFERROR('pensioenpremie detail'!M142-'overzicht premies'!F142,0),"")</f>
        <v/>
      </c>
      <c r="F14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2" s="35" t="str">
        <f>IF(NOT(Overzichttabel[[#This Row],[naam]]=""),ANWtabel[[#This Row],[ANW premie
per periode in dienst]],"")</f>
        <v/>
      </c>
      <c r="H14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2" s="31" t="str">
        <f>IF(LEN(invoer_werknemers[[#This Row],[salaris periode]])&gt;0,invoer_werknemers[[#This Row],[salaris periode]],"")</f>
        <v/>
      </c>
      <c r="J14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3" spans="1:13" ht="20.149999999999999" customHeight="1" x14ac:dyDescent="0.35">
      <c r="A143" s="3" t="str">
        <f>IFERROR(IF(invoer_werknemers[[#This Row],[naam]]="","",invoer_werknemers[[#This Row],[naam]]),"")</f>
        <v/>
      </c>
      <c r="B14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3" s="35" t="str">
        <f>IF(NOT(Overzichttabel[[#This Row],[naam]]=""),IFERROR(pensioenpremieberekening[[#This Row],[pensioen premie 
basis obv 
deeltijdfactor]]-Overzichttabel[[#This Row],[Werknemer deel 
basis]],0),"")</f>
        <v/>
      </c>
      <c r="D14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3" s="35" t="str">
        <f>IF(NOT(Overzichttabel[[#This Row],[naam]]=""),IFERROR('pensioenpremie detail'!M143-'overzicht premies'!F143,0),"")</f>
        <v/>
      </c>
      <c r="F14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3" s="35" t="str">
        <f>IF(NOT(Overzichttabel[[#This Row],[naam]]=""),ANWtabel[[#This Row],[ANW premie
per periode in dienst]],"")</f>
        <v/>
      </c>
      <c r="H14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3" s="31" t="str">
        <f>IF(LEN(invoer_werknemers[[#This Row],[salaris periode]])&gt;0,invoer_werknemers[[#This Row],[salaris periode]],"")</f>
        <v/>
      </c>
      <c r="J14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4" spans="1:13" ht="20.149999999999999" customHeight="1" x14ac:dyDescent="0.35">
      <c r="A144" s="3" t="str">
        <f>IFERROR(IF(invoer_werknemers[[#This Row],[naam]]="","",invoer_werknemers[[#This Row],[naam]]),"")</f>
        <v/>
      </c>
      <c r="B14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4" s="35" t="str">
        <f>IF(NOT(Overzichttabel[[#This Row],[naam]]=""),IFERROR(pensioenpremieberekening[[#This Row],[pensioen premie 
basis obv 
deeltijdfactor]]-Overzichttabel[[#This Row],[Werknemer deel 
basis]],0),"")</f>
        <v/>
      </c>
      <c r="D14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4" s="35" t="str">
        <f>IF(NOT(Overzichttabel[[#This Row],[naam]]=""),IFERROR('pensioenpremie detail'!M144-'overzicht premies'!F144,0),"")</f>
        <v/>
      </c>
      <c r="F14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4" s="35" t="str">
        <f>IF(NOT(Overzichttabel[[#This Row],[naam]]=""),ANWtabel[[#This Row],[ANW premie
per periode in dienst]],"")</f>
        <v/>
      </c>
      <c r="H14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4" s="31" t="str">
        <f>IF(LEN(invoer_werknemers[[#This Row],[salaris periode]])&gt;0,invoer_werknemers[[#This Row],[salaris periode]],"")</f>
        <v/>
      </c>
      <c r="J14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5" spans="1:13" ht="20.149999999999999" customHeight="1" x14ac:dyDescent="0.35">
      <c r="A145" s="3" t="str">
        <f>IFERROR(IF(invoer_werknemers[[#This Row],[naam]]="","",invoer_werknemers[[#This Row],[naam]]),"")</f>
        <v/>
      </c>
      <c r="B14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5" s="35" t="str">
        <f>IF(NOT(Overzichttabel[[#This Row],[naam]]=""),IFERROR(pensioenpremieberekening[[#This Row],[pensioen premie 
basis obv 
deeltijdfactor]]-Overzichttabel[[#This Row],[Werknemer deel 
basis]],0),"")</f>
        <v/>
      </c>
      <c r="D14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5" s="35" t="str">
        <f>IF(NOT(Overzichttabel[[#This Row],[naam]]=""),IFERROR('pensioenpremie detail'!M145-'overzicht premies'!F145,0),"")</f>
        <v/>
      </c>
      <c r="F14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5" s="35" t="str">
        <f>IF(NOT(Overzichttabel[[#This Row],[naam]]=""),ANWtabel[[#This Row],[ANW premie
per periode in dienst]],"")</f>
        <v/>
      </c>
      <c r="H14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5" s="31" t="str">
        <f>IF(LEN(invoer_werknemers[[#This Row],[salaris periode]])&gt;0,invoer_werknemers[[#This Row],[salaris periode]],"")</f>
        <v/>
      </c>
      <c r="J14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6" spans="1:13" ht="20.149999999999999" customHeight="1" x14ac:dyDescent="0.35">
      <c r="A146" s="3" t="str">
        <f>IFERROR(IF(invoer_werknemers[[#This Row],[naam]]="","",invoer_werknemers[[#This Row],[naam]]),"")</f>
        <v/>
      </c>
      <c r="B14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6" s="35" t="str">
        <f>IF(NOT(Overzichttabel[[#This Row],[naam]]=""),IFERROR(pensioenpremieberekening[[#This Row],[pensioen premie 
basis obv 
deeltijdfactor]]-Overzichttabel[[#This Row],[Werknemer deel 
basis]],0),"")</f>
        <v/>
      </c>
      <c r="D14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6" s="35" t="str">
        <f>IF(NOT(Overzichttabel[[#This Row],[naam]]=""),IFERROR('pensioenpremie detail'!M146-'overzicht premies'!F146,0),"")</f>
        <v/>
      </c>
      <c r="F14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6" s="35" t="str">
        <f>IF(NOT(Overzichttabel[[#This Row],[naam]]=""),ANWtabel[[#This Row],[ANW premie
per periode in dienst]],"")</f>
        <v/>
      </c>
      <c r="H14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6" s="31" t="str">
        <f>IF(LEN(invoer_werknemers[[#This Row],[salaris periode]])&gt;0,invoer_werknemers[[#This Row],[salaris periode]],"")</f>
        <v/>
      </c>
      <c r="J14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7" spans="1:13" ht="20.149999999999999" customHeight="1" x14ac:dyDescent="0.35">
      <c r="A147" s="3" t="str">
        <f>IFERROR(IF(invoer_werknemers[[#This Row],[naam]]="","",invoer_werknemers[[#This Row],[naam]]),"")</f>
        <v/>
      </c>
      <c r="B14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7" s="35" t="str">
        <f>IF(NOT(Overzichttabel[[#This Row],[naam]]=""),IFERROR(pensioenpremieberekening[[#This Row],[pensioen premie 
basis obv 
deeltijdfactor]]-Overzichttabel[[#This Row],[Werknemer deel 
basis]],0),"")</f>
        <v/>
      </c>
      <c r="D14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7" s="35" t="str">
        <f>IF(NOT(Overzichttabel[[#This Row],[naam]]=""),IFERROR('pensioenpremie detail'!M147-'overzicht premies'!F147,0),"")</f>
        <v/>
      </c>
      <c r="F14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7" s="35" t="str">
        <f>IF(NOT(Overzichttabel[[#This Row],[naam]]=""),ANWtabel[[#This Row],[ANW premie
per periode in dienst]],"")</f>
        <v/>
      </c>
      <c r="H14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7" s="31" t="str">
        <f>IF(LEN(invoer_werknemers[[#This Row],[salaris periode]])&gt;0,invoer_werknemers[[#This Row],[salaris periode]],"")</f>
        <v/>
      </c>
      <c r="J14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8" spans="1:13" ht="20.149999999999999" customHeight="1" x14ac:dyDescent="0.35">
      <c r="A148" s="3" t="str">
        <f>IFERROR(IF(invoer_werknemers[[#This Row],[naam]]="","",invoer_werknemers[[#This Row],[naam]]),"")</f>
        <v/>
      </c>
      <c r="B14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8" s="35" t="str">
        <f>IF(NOT(Overzichttabel[[#This Row],[naam]]=""),IFERROR(pensioenpremieberekening[[#This Row],[pensioen premie 
basis obv 
deeltijdfactor]]-Overzichttabel[[#This Row],[Werknemer deel 
basis]],0),"")</f>
        <v/>
      </c>
      <c r="D14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8" s="35" t="str">
        <f>IF(NOT(Overzichttabel[[#This Row],[naam]]=""),IFERROR('pensioenpremie detail'!M148-'overzicht premies'!F148,0),"")</f>
        <v/>
      </c>
      <c r="F14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8" s="35" t="str">
        <f>IF(NOT(Overzichttabel[[#This Row],[naam]]=""),ANWtabel[[#This Row],[ANW premie
per periode in dienst]],"")</f>
        <v/>
      </c>
      <c r="H14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8" s="31" t="str">
        <f>IF(LEN(invoer_werknemers[[#This Row],[salaris periode]])&gt;0,invoer_werknemers[[#This Row],[salaris periode]],"")</f>
        <v/>
      </c>
      <c r="J14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49" spans="1:13" ht="20.149999999999999" customHeight="1" x14ac:dyDescent="0.35">
      <c r="A149" s="3" t="str">
        <f>IFERROR(IF(invoer_werknemers[[#This Row],[naam]]="","",invoer_werknemers[[#This Row],[naam]]),"")</f>
        <v/>
      </c>
      <c r="B14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49" s="35" t="str">
        <f>IF(NOT(Overzichttabel[[#This Row],[naam]]=""),IFERROR(pensioenpremieberekening[[#This Row],[pensioen premie 
basis obv 
deeltijdfactor]]-Overzichttabel[[#This Row],[Werknemer deel 
basis]],0),"")</f>
        <v/>
      </c>
      <c r="D14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49" s="35" t="str">
        <f>IF(NOT(Overzichttabel[[#This Row],[naam]]=""),IFERROR('pensioenpremie detail'!M149-'overzicht premies'!F149,0),"")</f>
        <v/>
      </c>
      <c r="F14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49" s="35" t="str">
        <f>IF(NOT(Overzichttabel[[#This Row],[naam]]=""),ANWtabel[[#This Row],[ANW premie
per periode in dienst]],"")</f>
        <v/>
      </c>
      <c r="H14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49" s="31" t="str">
        <f>IF(LEN(invoer_werknemers[[#This Row],[salaris periode]])&gt;0,invoer_werknemers[[#This Row],[salaris periode]],"")</f>
        <v/>
      </c>
      <c r="J14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4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4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4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0" spans="1:13" ht="20.149999999999999" customHeight="1" x14ac:dyDescent="0.35">
      <c r="A150" s="3" t="str">
        <f>IFERROR(IF(invoer_werknemers[[#This Row],[naam]]="","",invoer_werknemers[[#This Row],[naam]]),"")</f>
        <v/>
      </c>
      <c r="B15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0" s="35" t="str">
        <f>IF(NOT(Overzichttabel[[#This Row],[naam]]=""),IFERROR(pensioenpremieberekening[[#This Row],[pensioen premie 
basis obv 
deeltijdfactor]]-Overzichttabel[[#This Row],[Werknemer deel 
basis]],0),"")</f>
        <v/>
      </c>
      <c r="D15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0" s="35" t="str">
        <f>IF(NOT(Overzichttabel[[#This Row],[naam]]=""),IFERROR('pensioenpremie detail'!M150-'overzicht premies'!F150,0),"")</f>
        <v/>
      </c>
      <c r="F15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0" s="35" t="str">
        <f>IF(NOT(Overzichttabel[[#This Row],[naam]]=""),ANWtabel[[#This Row],[ANW premie
per periode in dienst]],"")</f>
        <v/>
      </c>
      <c r="H15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0" s="31" t="str">
        <f>IF(LEN(invoer_werknemers[[#This Row],[salaris periode]])&gt;0,invoer_werknemers[[#This Row],[salaris periode]],"")</f>
        <v/>
      </c>
      <c r="J15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1" spans="1:13" ht="20.149999999999999" customHeight="1" x14ac:dyDescent="0.35">
      <c r="A151" s="3" t="str">
        <f>IFERROR(IF(invoer_werknemers[[#This Row],[naam]]="","",invoer_werknemers[[#This Row],[naam]]),"")</f>
        <v/>
      </c>
      <c r="B15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1" s="35" t="str">
        <f>IF(NOT(Overzichttabel[[#This Row],[naam]]=""),IFERROR(pensioenpremieberekening[[#This Row],[pensioen premie 
basis obv 
deeltijdfactor]]-Overzichttabel[[#This Row],[Werknemer deel 
basis]],0),"")</f>
        <v/>
      </c>
      <c r="D15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1" s="35" t="str">
        <f>IF(NOT(Overzichttabel[[#This Row],[naam]]=""),IFERROR('pensioenpremie detail'!M151-'overzicht premies'!F151,0),"")</f>
        <v/>
      </c>
      <c r="F15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1" s="35" t="str">
        <f>IF(NOT(Overzichttabel[[#This Row],[naam]]=""),ANWtabel[[#This Row],[ANW premie
per periode in dienst]],"")</f>
        <v/>
      </c>
      <c r="H15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1" s="31" t="str">
        <f>IF(LEN(invoer_werknemers[[#This Row],[salaris periode]])&gt;0,invoer_werknemers[[#This Row],[salaris periode]],"")</f>
        <v/>
      </c>
      <c r="J15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2" spans="1:13" ht="20.149999999999999" customHeight="1" x14ac:dyDescent="0.35">
      <c r="A152" s="3" t="str">
        <f>IFERROR(IF(invoer_werknemers[[#This Row],[naam]]="","",invoer_werknemers[[#This Row],[naam]]),"")</f>
        <v/>
      </c>
      <c r="B15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2" s="35" t="str">
        <f>IF(NOT(Overzichttabel[[#This Row],[naam]]=""),IFERROR(pensioenpremieberekening[[#This Row],[pensioen premie 
basis obv 
deeltijdfactor]]-Overzichttabel[[#This Row],[Werknemer deel 
basis]],0),"")</f>
        <v/>
      </c>
      <c r="D15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2" s="35" t="str">
        <f>IF(NOT(Overzichttabel[[#This Row],[naam]]=""),IFERROR('pensioenpremie detail'!M152-'overzicht premies'!F152,0),"")</f>
        <v/>
      </c>
      <c r="F15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2" s="35" t="str">
        <f>IF(NOT(Overzichttabel[[#This Row],[naam]]=""),ANWtabel[[#This Row],[ANW premie
per periode in dienst]],"")</f>
        <v/>
      </c>
      <c r="H15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2" s="31" t="str">
        <f>IF(LEN(invoer_werknemers[[#This Row],[salaris periode]])&gt;0,invoer_werknemers[[#This Row],[salaris periode]],"")</f>
        <v/>
      </c>
      <c r="J15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3" spans="1:13" ht="20.149999999999999" customHeight="1" x14ac:dyDescent="0.35">
      <c r="A153" s="3" t="str">
        <f>IFERROR(IF(invoer_werknemers[[#This Row],[naam]]="","",invoer_werknemers[[#This Row],[naam]]),"")</f>
        <v/>
      </c>
      <c r="B15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3" s="35" t="str">
        <f>IF(NOT(Overzichttabel[[#This Row],[naam]]=""),IFERROR(pensioenpremieberekening[[#This Row],[pensioen premie 
basis obv 
deeltijdfactor]]-Overzichttabel[[#This Row],[Werknemer deel 
basis]],0),"")</f>
        <v/>
      </c>
      <c r="D15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3" s="35" t="str">
        <f>IF(NOT(Overzichttabel[[#This Row],[naam]]=""),IFERROR('pensioenpremie detail'!M153-'overzicht premies'!F153,0),"")</f>
        <v/>
      </c>
      <c r="F15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3" s="35" t="str">
        <f>IF(NOT(Overzichttabel[[#This Row],[naam]]=""),ANWtabel[[#This Row],[ANW premie
per periode in dienst]],"")</f>
        <v/>
      </c>
      <c r="H15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3" s="31" t="str">
        <f>IF(LEN(invoer_werknemers[[#This Row],[salaris periode]])&gt;0,invoer_werknemers[[#This Row],[salaris periode]],"")</f>
        <v/>
      </c>
      <c r="J15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4" spans="1:13" ht="20.149999999999999" customHeight="1" x14ac:dyDescent="0.35">
      <c r="A154" s="3" t="str">
        <f>IFERROR(IF(invoer_werknemers[[#This Row],[naam]]="","",invoer_werknemers[[#This Row],[naam]]),"")</f>
        <v/>
      </c>
      <c r="B15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4" s="35" t="str">
        <f>IF(NOT(Overzichttabel[[#This Row],[naam]]=""),IFERROR(pensioenpremieberekening[[#This Row],[pensioen premie 
basis obv 
deeltijdfactor]]-Overzichttabel[[#This Row],[Werknemer deel 
basis]],0),"")</f>
        <v/>
      </c>
      <c r="D15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4" s="35" t="str">
        <f>IF(NOT(Overzichttabel[[#This Row],[naam]]=""),IFERROR('pensioenpremie detail'!M154-'overzicht premies'!F154,0),"")</f>
        <v/>
      </c>
      <c r="F15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4" s="35" t="str">
        <f>IF(NOT(Overzichttabel[[#This Row],[naam]]=""),ANWtabel[[#This Row],[ANW premie
per periode in dienst]],"")</f>
        <v/>
      </c>
      <c r="H15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4" s="31" t="str">
        <f>IF(LEN(invoer_werknemers[[#This Row],[salaris periode]])&gt;0,invoer_werknemers[[#This Row],[salaris periode]],"")</f>
        <v/>
      </c>
      <c r="J15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5" spans="1:13" ht="20.149999999999999" customHeight="1" x14ac:dyDescent="0.35">
      <c r="A155" s="3" t="str">
        <f>IFERROR(IF(invoer_werknemers[[#This Row],[naam]]="","",invoer_werknemers[[#This Row],[naam]]),"")</f>
        <v/>
      </c>
      <c r="B15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5" s="35" t="str">
        <f>IF(NOT(Overzichttabel[[#This Row],[naam]]=""),IFERROR(pensioenpremieberekening[[#This Row],[pensioen premie 
basis obv 
deeltijdfactor]]-Overzichttabel[[#This Row],[Werknemer deel 
basis]],0),"")</f>
        <v/>
      </c>
      <c r="D15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5" s="35" t="str">
        <f>IF(NOT(Overzichttabel[[#This Row],[naam]]=""),IFERROR('pensioenpremie detail'!M155-'overzicht premies'!F155,0),"")</f>
        <v/>
      </c>
      <c r="F15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5" s="35" t="str">
        <f>IF(NOT(Overzichttabel[[#This Row],[naam]]=""),ANWtabel[[#This Row],[ANW premie
per periode in dienst]],"")</f>
        <v/>
      </c>
      <c r="H15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5" s="31" t="str">
        <f>IF(LEN(invoer_werknemers[[#This Row],[salaris periode]])&gt;0,invoer_werknemers[[#This Row],[salaris periode]],"")</f>
        <v/>
      </c>
      <c r="J15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6" spans="1:13" ht="20.149999999999999" customHeight="1" x14ac:dyDescent="0.35">
      <c r="A156" s="3" t="str">
        <f>IFERROR(IF(invoer_werknemers[[#This Row],[naam]]="","",invoer_werknemers[[#This Row],[naam]]),"")</f>
        <v/>
      </c>
      <c r="B15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6" s="35" t="str">
        <f>IF(NOT(Overzichttabel[[#This Row],[naam]]=""),IFERROR(pensioenpremieberekening[[#This Row],[pensioen premie 
basis obv 
deeltijdfactor]]-Overzichttabel[[#This Row],[Werknemer deel 
basis]],0),"")</f>
        <v/>
      </c>
      <c r="D15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6" s="35" t="str">
        <f>IF(NOT(Overzichttabel[[#This Row],[naam]]=""),IFERROR('pensioenpremie detail'!M156-'overzicht premies'!F156,0),"")</f>
        <v/>
      </c>
      <c r="F15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6" s="35" t="str">
        <f>IF(NOT(Overzichttabel[[#This Row],[naam]]=""),ANWtabel[[#This Row],[ANW premie
per periode in dienst]],"")</f>
        <v/>
      </c>
      <c r="H15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6" s="31" t="str">
        <f>IF(LEN(invoer_werknemers[[#This Row],[salaris periode]])&gt;0,invoer_werknemers[[#This Row],[salaris periode]],"")</f>
        <v/>
      </c>
      <c r="J15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7" spans="1:13" ht="20.149999999999999" customHeight="1" x14ac:dyDescent="0.35">
      <c r="A157" s="3" t="str">
        <f>IFERROR(IF(invoer_werknemers[[#This Row],[naam]]="","",invoer_werknemers[[#This Row],[naam]]),"")</f>
        <v/>
      </c>
      <c r="B15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7" s="35" t="str">
        <f>IF(NOT(Overzichttabel[[#This Row],[naam]]=""),IFERROR(pensioenpremieberekening[[#This Row],[pensioen premie 
basis obv 
deeltijdfactor]]-Overzichttabel[[#This Row],[Werknemer deel 
basis]],0),"")</f>
        <v/>
      </c>
      <c r="D15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7" s="35" t="str">
        <f>IF(NOT(Overzichttabel[[#This Row],[naam]]=""),IFERROR('pensioenpremie detail'!M157-'overzicht premies'!F157,0),"")</f>
        <v/>
      </c>
      <c r="F15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7" s="35" t="str">
        <f>IF(NOT(Overzichttabel[[#This Row],[naam]]=""),ANWtabel[[#This Row],[ANW premie
per periode in dienst]],"")</f>
        <v/>
      </c>
      <c r="H15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7" s="31" t="str">
        <f>IF(LEN(invoer_werknemers[[#This Row],[salaris periode]])&gt;0,invoer_werknemers[[#This Row],[salaris periode]],"")</f>
        <v/>
      </c>
      <c r="J15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8" spans="1:13" ht="20.149999999999999" customHeight="1" x14ac:dyDescent="0.35">
      <c r="A158" s="3" t="str">
        <f>IFERROR(IF(invoer_werknemers[[#This Row],[naam]]="","",invoer_werknemers[[#This Row],[naam]]),"")</f>
        <v/>
      </c>
      <c r="B15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8" s="35" t="str">
        <f>IF(NOT(Overzichttabel[[#This Row],[naam]]=""),IFERROR(pensioenpremieberekening[[#This Row],[pensioen premie 
basis obv 
deeltijdfactor]]-Overzichttabel[[#This Row],[Werknemer deel 
basis]],0),"")</f>
        <v/>
      </c>
      <c r="D15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8" s="35" t="str">
        <f>IF(NOT(Overzichttabel[[#This Row],[naam]]=""),IFERROR('pensioenpremie detail'!M158-'overzicht premies'!F158,0),"")</f>
        <v/>
      </c>
      <c r="F15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8" s="35" t="str">
        <f>IF(NOT(Overzichttabel[[#This Row],[naam]]=""),ANWtabel[[#This Row],[ANW premie
per periode in dienst]],"")</f>
        <v/>
      </c>
      <c r="H15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8" s="31" t="str">
        <f>IF(LEN(invoer_werknemers[[#This Row],[salaris periode]])&gt;0,invoer_werknemers[[#This Row],[salaris periode]],"")</f>
        <v/>
      </c>
      <c r="J15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59" spans="1:13" ht="20.149999999999999" customHeight="1" x14ac:dyDescent="0.35">
      <c r="A159" s="3" t="str">
        <f>IFERROR(IF(invoer_werknemers[[#This Row],[naam]]="","",invoer_werknemers[[#This Row],[naam]]),"")</f>
        <v/>
      </c>
      <c r="B15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59" s="35" t="str">
        <f>IF(NOT(Overzichttabel[[#This Row],[naam]]=""),IFERROR(pensioenpremieberekening[[#This Row],[pensioen premie 
basis obv 
deeltijdfactor]]-Overzichttabel[[#This Row],[Werknemer deel 
basis]],0),"")</f>
        <v/>
      </c>
      <c r="D15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59" s="35" t="str">
        <f>IF(NOT(Overzichttabel[[#This Row],[naam]]=""),IFERROR('pensioenpremie detail'!M159-'overzicht premies'!F159,0),"")</f>
        <v/>
      </c>
      <c r="F15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59" s="35" t="str">
        <f>IF(NOT(Overzichttabel[[#This Row],[naam]]=""),ANWtabel[[#This Row],[ANW premie
per periode in dienst]],"")</f>
        <v/>
      </c>
      <c r="H15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59" s="31" t="str">
        <f>IF(LEN(invoer_werknemers[[#This Row],[salaris periode]])&gt;0,invoer_werknemers[[#This Row],[salaris periode]],"")</f>
        <v/>
      </c>
      <c r="J15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5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5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5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0" spans="1:13" ht="20.149999999999999" customHeight="1" x14ac:dyDescent="0.35">
      <c r="A160" s="3" t="str">
        <f>IFERROR(IF(invoer_werknemers[[#This Row],[naam]]="","",invoer_werknemers[[#This Row],[naam]]),"")</f>
        <v/>
      </c>
      <c r="B16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0" s="35" t="str">
        <f>IF(NOT(Overzichttabel[[#This Row],[naam]]=""),IFERROR(pensioenpremieberekening[[#This Row],[pensioen premie 
basis obv 
deeltijdfactor]]-Overzichttabel[[#This Row],[Werknemer deel 
basis]],0),"")</f>
        <v/>
      </c>
      <c r="D16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0" s="35" t="str">
        <f>IF(NOT(Overzichttabel[[#This Row],[naam]]=""),IFERROR('pensioenpremie detail'!M160-'overzicht premies'!F160,0),"")</f>
        <v/>
      </c>
      <c r="F16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0" s="35" t="str">
        <f>IF(NOT(Overzichttabel[[#This Row],[naam]]=""),ANWtabel[[#This Row],[ANW premie
per periode in dienst]],"")</f>
        <v/>
      </c>
      <c r="H16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0" s="31" t="str">
        <f>IF(LEN(invoer_werknemers[[#This Row],[salaris periode]])&gt;0,invoer_werknemers[[#This Row],[salaris periode]],"")</f>
        <v/>
      </c>
      <c r="J16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1" spans="1:13" ht="20.149999999999999" customHeight="1" x14ac:dyDescent="0.35">
      <c r="A161" s="3" t="str">
        <f>IFERROR(IF(invoer_werknemers[[#This Row],[naam]]="","",invoer_werknemers[[#This Row],[naam]]),"")</f>
        <v/>
      </c>
      <c r="B16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1" s="35" t="str">
        <f>IF(NOT(Overzichttabel[[#This Row],[naam]]=""),IFERROR(pensioenpremieberekening[[#This Row],[pensioen premie 
basis obv 
deeltijdfactor]]-Overzichttabel[[#This Row],[Werknemer deel 
basis]],0),"")</f>
        <v/>
      </c>
      <c r="D16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1" s="35" t="str">
        <f>IF(NOT(Overzichttabel[[#This Row],[naam]]=""),IFERROR('pensioenpremie detail'!M161-'overzicht premies'!F161,0),"")</f>
        <v/>
      </c>
      <c r="F16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1" s="35" t="str">
        <f>IF(NOT(Overzichttabel[[#This Row],[naam]]=""),ANWtabel[[#This Row],[ANW premie
per periode in dienst]],"")</f>
        <v/>
      </c>
      <c r="H16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1" s="31" t="str">
        <f>IF(LEN(invoer_werknemers[[#This Row],[salaris periode]])&gt;0,invoer_werknemers[[#This Row],[salaris periode]],"")</f>
        <v/>
      </c>
      <c r="J16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2" spans="1:13" ht="20.149999999999999" customHeight="1" x14ac:dyDescent="0.35">
      <c r="A162" s="3" t="str">
        <f>IFERROR(IF(invoer_werknemers[[#This Row],[naam]]="","",invoer_werknemers[[#This Row],[naam]]),"")</f>
        <v/>
      </c>
      <c r="B16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2" s="35" t="str">
        <f>IF(NOT(Overzichttabel[[#This Row],[naam]]=""),IFERROR(pensioenpremieberekening[[#This Row],[pensioen premie 
basis obv 
deeltijdfactor]]-Overzichttabel[[#This Row],[Werknemer deel 
basis]],0),"")</f>
        <v/>
      </c>
      <c r="D16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2" s="35" t="str">
        <f>IF(NOT(Overzichttabel[[#This Row],[naam]]=""),IFERROR('pensioenpremie detail'!M162-'overzicht premies'!F162,0),"")</f>
        <v/>
      </c>
      <c r="F16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2" s="35" t="str">
        <f>IF(NOT(Overzichttabel[[#This Row],[naam]]=""),ANWtabel[[#This Row],[ANW premie
per periode in dienst]],"")</f>
        <v/>
      </c>
      <c r="H16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2" s="31" t="str">
        <f>IF(LEN(invoer_werknemers[[#This Row],[salaris periode]])&gt;0,invoer_werknemers[[#This Row],[salaris periode]],"")</f>
        <v/>
      </c>
      <c r="J16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3" spans="1:13" ht="20.149999999999999" customHeight="1" x14ac:dyDescent="0.35">
      <c r="A163" s="3" t="str">
        <f>IFERROR(IF(invoer_werknemers[[#This Row],[naam]]="","",invoer_werknemers[[#This Row],[naam]]),"")</f>
        <v/>
      </c>
      <c r="B16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3" s="35" t="str">
        <f>IF(NOT(Overzichttabel[[#This Row],[naam]]=""),IFERROR(pensioenpremieberekening[[#This Row],[pensioen premie 
basis obv 
deeltijdfactor]]-Overzichttabel[[#This Row],[Werknemer deel 
basis]],0),"")</f>
        <v/>
      </c>
      <c r="D16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3" s="35" t="str">
        <f>IF(NOT(Overzichttabel[[#This Row],[naam]]=""),IFERROR('pensioenpremie detail'!M163-'overzicht premies'!F163,0),"")</f>
        <v/>
      </c>
      <c r="F16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3" s="35" t="str">
        <f>IF(NOT(Overzichttabel[[#This Row],[naam]]=""),ANWtabel[[#This Row],[ANW premie
per periode in dienst]],"")</f>
        <v/>
      </c>
      <c r="H16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3" s="31" t="str">
        <f>IF(LEN(invoer_werknemers[[#This Row],[salaris periode]])&gt;0,invoer_werknemers[[#This Row],[salaris periode]],"")</f>
        <v/>
      </c>
      <c r="J16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4" spans="1:13" ht="20.149999999999999" customHeight="1" x14ac:dyDescent="0.35">
      <c r="A164" s="3" t="str">
        <f>IFERROR(IF(invoer_werknemers[[#This Row],[naam]]="","",invoer_werknemers[[#This Row],[naam]]),"")</f>
        <v/>
      </c>
      <c r="B16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4" s="35" t="str">
        <f>IF(NOT(Overzichttabel[[#This Row],[naam]]=""),IFERROR(pensioenpremieberekening[[#This Row],[pensioen premie 
basis obv 
deeltijdfactor]]-Overzichttabel[[#This Row],[Werknemer deel 
basis]],0),"")</f>
        <v/>
      </c>
      <c r="D16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4" s="35" t="str">
        <f>IF(NOT(Overzichttabel[[#This Row],[naam]]=""),IFERROR('pensioenpremie detail'!M164-'overzicht premies'!F164,0),"")</f>
        <v/>
      </c>
      <c r="F16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4" s="35" t="str">
        <f>IF(NOT(Overzichttabel[[#This Row],[naam]]=""),ANWtabel[[#This Row],[ANW premie
per periode in dienst]],"")</f>
        <v/>
      </c>
      <c r="H16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4" s="31" t="str">
        <f>IF(LEN(invoer_werknemers[[#This Row],[salaris periode]])&gt;0,invoer_werknemers[[#This Row],[salaris periode]],"")</f>
        <v/>
      </c>
      <c r="J16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5" spans="1:13" ht="20.149999999999999" customHeight="1" x14ac:dyDescent="0.35">
      <c r="A165" s="3" t="str">
        <f>IFERROR(IF(invoer_werknemers[[#This Row],[naam]]="","",invoer_werknemers[[#This Row],[naam]]),"")</f>
        <v/>
      </c>
      <c r="B16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5" s="35" t="str">
        <f>IF(NOT(Overzichttabel[[#This Row],[naam]]=""),IFERROR(pensioenpremieberekening[[#This Row],[pensioen premie 
basis obv 
deeltijdfactor]]-Overzichttabel[[#This Row],[Werknemer deel 
basis]],0),"")</f>
        <v/>
      </c>
      <c r="D16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5" s="35" t="str">
        <f>IF(NOT(Overzichttabel[[#This Row],[naam]]=""),IFERROR('pensioenpremie detail'!M165-'overzicht premies'!F165,0),"")</f>
        <v/>
      </c>
      <c r="F16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5" s="35" t="str">
        <f>IF(NOT(Overzichttabel[[#This Row],[naam]]=""),ANWtabel[[#This Row],[ANW premie
per periode in dienst]],"")</f>
        <v/>
      </c>
      <c r="H16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5" s="31" t="str">
        <f>IF(LEN(invoer_werknemers[[#This Row],[salaris periode]])&gt;0,invoer_werknemers[[#This Row],[salaris periode]],"")</f>
        <v/>
      </c>
      <c r="J16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6" spans="1:13" ht="20.149999999999999" customHeight="1" x14ac:dyDescent="0.35">
      <c r="A166" s="3" t="str">
        <f>IFERROR(IF(invoer_werknemers[[#This Row],[naam]]="","",invoer_werknemers[[#This Row],[naam]]),"")</f>
        <v/>
      </c>
      <c r="B16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6" s="35" t="str">
        <f>IF(NOT(Overzichttabel[[#This Row],[naam]]=""),IFERROR(pensioenpremieberekening[[#This Row],[pensioen premie 
basis obv 
deeltijdfactor]]-Overzichttabel[[#This Row],[Werknemer deel 
basis]],0),"")</f>
        <v/>
      </c>
      <c r="D16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6" s="35" t="str">
        <f>IF(NOT(Overzichttabel[[#This Row],[naam]]=""),IFERROR('pensioenpremie detail'!M166-'overzicht premies'!F166,0),"")</f>
        <v/>
      </c>
      <c r="F16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6" s="35" t="str">
        <f>IF(NOT(Overzichttabel[[#This Row],[naam]]=""),ANWtabel[[#This Row],[ANW premie
per periode in dienst]],"")</f>
        <v/>
      </c>
      <c r="H16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6" s="31" t="str">
        <f>IF(LEN(invoer_werknemers[[#This Row],[salaris periode]])&gt;0,invoer_werknemers[[#This Row],[salaris periode]],"")</f>
        <v/>
      </c>
      <c r="J16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7" spans="1:13" ht="20.149999999999999" customHeight="1" x14ac:dyDescent="0.35">
      <c r="A167" s="3" t="str">
        <f>IFERROR(IF(invoer_werknemers[[#This Row],[naam]]="","",invoer_werknemers[[#This Row],[naam]]),"")</f>
        <v/>
      </c>
      <c r="B16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7" s="35" t="str">
        <f>IF(NOT(Overzichttabel[[#This Row],[naam]]=""),IFERROR(pensioenpremieberekening[[#This Row],[pensioen premie 
basis obv 
deeltijdfactor]]-Overzichttabel[[#This Row],[Werknemer deel 
basis]],0),"")</f>
        <v/>
      </c>
      <c r="D16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7" s="35" t="str">
        <f>IF(NOT(Overzichttabel[[#This Row],[naam]]=""),IFERROR('pensioenpremie detail'!M167-'overzicht premies'!F167,0),"")</f>
        <v/>
      </c>
      <c r="F16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7" s="35" t="str">
        <f>IF(NOT(Overzichttabel[[#This Row],[naam]]=""),ANWtabel[[#This Row],[ANW premie
per periode in dienst]],"")</f>
        <v/>
      </c>
      <c r="H16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7" s="31" t="str">
        <f>IF(LEN(invoer_werknemers[[#This Row],[salaris periode]])&gt;0,invoer_werknemers[[#This Row],[salaris periode]],"")</f>
        <v/>
      </c>
      <c r="J16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8" spans="1:13" ht="20.149999999999999" customHeight="1" x14ac:dyDescent="0.35">
      <c r="A168" s="3" t="str">
        <f>IFERROR(IF(invoer_werknemers[[#This Row],[naam]]="","",invoer_werknemers[[#This Row],[naam]]),"")</f>
        <v/>
      </c>
      <c r="B16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8" s="35" t="str">
        <f>IF(NOT(Overzichttabel[[#This Row],[naam]]=""),IFERROR(pensioenpremieberekening[[#This Row],[pensioen premie 
basis obv 
deeltijdfactor]]-Overzichttabel[[#This Row],[Werknemer deel 
basis]],0),"")</f>
        <v/>
      </c>
      <c r="D16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8" s="35" t="str">
        <f>IF(NOT(Overzichttabel[[#This Row],[naam]]=""),IFERROR('pensioenpremie detail'!M168-'overzicht premies'!F168,0),"")</f>
        <v/>
      </c>
      <c r="F16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8" s="35" t="str">
        <f>IF(NOT(Overzichttabel[[#This Row],[naam]]=""),ANWtabel[[#This Row],[ANW premie
per periode in dienst]],"")</f>
        <v/>
      </c>
      <c r="H16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8" s="31" t="str">
        <f>IF(LEN(invoer_werknemers[[#This Row],[salaris periode]])&gt;0,invoer_werknemers[[#This Row],[salaris periode]],"")</f>
        <v/>
      </c>
      <c r="J16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69" spans="1:13" ht="20.149999999999999" customHeight="1" x14ac:dyDescent="0.35">
      <c r="A169" s="3" t="str">
        <f>IFERROR(IF(invoer_werknemers[[#This Row],[naam]]="","",invoer_werknemers[[#This Row],[naam]]),"")</f>
        <v/>
      </c>
      <c r="B16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69" s="35" t="str">
        <f>IF(NOT(Overzichttabel[[#This Row],[naam]]=""),IFERROR(pensioenpremieberekening[[#This Row],[pensioen premie 
basis obv 
deeltijdfactor]]-Overzichttabel[[#This Row],[Werknemer deel 
basis]],0),"")</f>
        <v/>
      </c>
      <c r="D16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69" s="35" t="str">
        <f>IF(NOT(Overzichttabel[[#This Row],[naam]]=""),IFERROR('pensioenpremie detail'!M169-'overzicht premies'!F169,0),"")</f>
        <v/>
      </c>
      <c r="F16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69" s="35" t="str">
        <f>IF(NOT(Overzichttabel[[#This Row],[naam]]=""),ANWtabel[[#This Row],[ANW premie
per periode in dienst]],"")</f>
        <v/>
      </c>
      <c r="H16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69" s="31" t="str">
        <f>IF(LEN(invoer_werknemers[[#This Row],[salaris periode]])&gt;0,invoer_werknemers[[#This Row],[salaris periode]],"")</f>
        <v/>
      </c>
      <c r="J16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6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6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6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0" spans="1:13" ht="20.149999999999999" customHeight="1" x14ac:dyDescent="0.35">
      <c r="A170" s="3" t="str">
        <f>IFERROR(IF(invoer_werknemers[[#This Row],[naam]]="","",invoer_werknemers[[#This Row],[naam]]),"")</f>
        <v/>
      </c>
      <c r="B17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0" s="35" t="str">
        <f>IF(NOT(Overzichttabel[[#This Row],[naam]]=""),IFERROR(pensioenpremieberekening[[#This Row],[pensioen premie 
basis obv 
deeltijdfactor]]-Overzichttabel[[#This Row],[Werknemer deel 
basis]],0),"")</f>
        <v/>
      </c>
      <c r="D17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0" s="35" t="str">
        <f>IF(NOT(Overzichttabel[[#This Row],[naam]]=""),IFERROR('pensioenpremie detail'!M170-'overzicht premies'!F170,0),"")</f>
        <v/>
      </c>
      <c r="F17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0" s="35" t="str">
        <f>IF(NOT(Overzichttabel[[#This Row],[naam]]=""),ANWtabel[[#This Row],[ANW premie
per periode in dienst]],"")</f>
        <v/>
      </c>
      <c r="H17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0" s="31" t="str">
        <f>IF(LEN(invoer_werknemers[[#This Row],[salaris periode]])&gt;0,invoer_werknemers[[#This Row],[salaris periode]],"")</f>
        <v/>
      </c>
      <c r="J17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1" spans="1:13" ht="20.149999999999999" customHeight="1" x14ac:dyDescent="0.35">
      <c r="A171" s="3" t="str">
        <f>IFERROR(IF(invoer_werknemers[[#This Row],[naam]]="","",invoer_werknemers[[#This Row],[naam]]),"")</f>
        <v/>
      </c>
      <c r="B17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1" s="35" t="str">
        <f>IF(NOT(Overzichttabel[[#This Row],[naam]]=""),IFERROR(pensioenpremieberekening[[#This Row],[pensioen premie 
basis obv 
deeltijdfactor]]-Overzichttabel[[#This Row],[Werknemer deel 
basis]],0),"")</f>
        <v/>
      </c>
      <c r="D17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1" s="35" t="str">
        <f>IF(NOT(Overzichttabel[[#This Row],[naam]]=""),IFERROR('pensioenpremie detail'!M171-'overzicht premies'!F171,0),"")</f>
        <v/>
      </c>
      <c r="F17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1" s="35" t="str">
        <f>IF(NOT(Overzichttabel[[#This Row],[naam]]=""),ANWtabel[[#This Row],[ANW premie
per periode in dienst]],"")</f>
        <v/>
      </c>
      <c r="H17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1" s="31" t="str">
        <f>IF(LEN(invoer_werknemers[[#This Row],[salaris periode]])&gt;0,invoer_werknemers[[#This Row],[salaris periode]],"")</f>
        <v/>
      </c>
      <c r="J17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2" spans="1:13" ht="20.149999999999999" customHeight="1" x14ac:dyDescent="0.35">
      <c r="A172" s="3" t="str">
        <f>IFERROR(IF(invoer_werknemers[[#This Row],[naam]]="","",invoer_werknemers[[#This Row],[naam]]),"")</f>
        <v/>
      </c>
      <c r="B17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2" s="35" t="str">
        <f>IF(NOT(Overzichttabel[[#This Row],[naam]]=""),IFERROR(pensioenpremieberekening[[#This Row],[pensioen premie 
basis obv 
deeltijdfactor]]-Overzichttabel[[#This Row],[Werknemer deel 
basis]],0),"")</f>
        <v/>
      </c>
      <c r="D17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2" s="35" t="str">
        <f>IF(NOT(Overzichttabel[[#This Row],[naam]]=""),IFERROR('pensioenpremie detail'!M172-'overzicht premies'!F172,0),"")</f>
        <v/>
      </c>
      <c r="F17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2" s="35" t="str">
        <f>IF(NOT(Overzichttabel[[#This Row],[naam]]=""),ANWtabel[[#This Row],[ANW premie
per periode in dienst]],"")</f>
        <v/>
      </c>
      <c r="H17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2" s="31" t="str">
        <f>IF(LEN(invoer_werknemers[[#This Row],[salaris periode]])&gt;0,invoer_werknemers[[#This Row],[salaris periode]],"")</f>
        <v/>
      </c>
      <c r="J17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3" spans="1:13" ht="20.149999999999999" customHeight="1" x14ac:dyDescent="0.35">
      <c r="A173" s="3" t="str">
        <f>IFERROR(IF(invoer_werknemers[[#This Row],[naam]]="","",invoer_werknemers[[#This Row],[naam]]),"")</f>
        <v/>
      </c>
      <c r="B17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3" s="35" t="str">
        <f>IF(NOT(Overzichttabel[[#This Row],[naam]]=""),IFERROR(pensioenpremieberekening[[#This Row],[pensioen premie 
basis obv 
deeltijdfactor]]-Overzichttabel[[#This Row],[Werknemer deel 
basis]],0),"")</f>
        <v/>
      </c>
      <c r="D17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3" s="35" t="str">
        <f>IF(NOT(Overzichttabel[[#This Row],[naam]]=""),IFERROR('pensioenpremie detail'!M173-'overzicht premies'!F173,0),"")</f>
        <v/>
      </c>
      <c r="F17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3" s="35" t="str">
        <f>IF(NOT(Overzichttabel[[#This Row],[naam]]=""),ANWtabel[[#This Row],[ANW premie
per periode in dienst]],"")</f>
        <v/>
      </c>
      <c r="H17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3" s="31" t="str">
        <f>IF(LEN(invoer_werknemers[[#This Row],[salaris periode]])&gt;0,invoer_werknemers[[#This Row],[salaris periode]],"")</f>
        <v/>
      </c>
      <c r="J17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4" spans="1:13" ht="20.149999999999999" customHeight="1" x14ac:dyDescent="0.35">
      <c r="A174" s="3" t="str">
        <f>IFERROR(IF(invoer_werknemers[[#This Row],[naam]]="","",invoer_werknemers[[#This Row],[naam]]),"")</f>
        <v/>
      </c>
      <c r="B17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4" s="35" t="str">
        <f>IF(NOT(Overzichttabel[[#This Row],[naam]]=""),IFERROR(pensioenpremieberekening[[#This Row],[pensioen premie 
basis obv 
deeltijdfactor]]-Overzichttabel[[#This Row],[Werknemer deel 
basis]],0),"")</f>
        <v/>
      </c>
      <c r="D17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4" s="35" t="str">
        <f>IF(NOT(Overzichttabel[[#This Row],[naam]]=""),IFERROR('pensioenpremie detail'!M174-'overzicht premies'!F174,0),"")</f>
        <v/>
      </c>
      <c r="F17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4" s="35" t="str">
        <f>IF(NOT(Overzichttabel[[#This Row],[naam]]=""),ANWtabel[[#This Row],[ANW premie
per periode in dienst]],"")</f>
        <v/>
      </c>
      <c r="H17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4" s="31" t="str">
        <f>IF(LEN(invoer_werknemers[[#This Row],[salaris periode]])&gt;0,invoer_werknemers[[#This Row],[salaris periode]],"")</f>
        <v/>
      </c>
      <c r="J17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5" spans="1:13" ht="20.149999999999999" customHeight="1" x14ac:dyDescent="0.35">
      <c r="A175" s="3" t="str">
        <f>IFERROR(IF(invoer_werknemers[[#This Row],[naam]]="","",invoer_werknemers[[#This Row],[naam]]),"")</f>
        <v/>
      </c>
      <c r="B17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5" s="35" t="str">
        <f>IF(NOT(Overzichttabel[[#This Row],[naam]]=""),IFERROR(pensioenpremieberekening[[#This Row],[pensioen premie 
basis obv 
deeltijdfactor]]-Overzichttabel[[#This Row],[Werknemer deel 
basis]],0),"")</f>
        <v/>
      </c>
      <c r="D17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5" s="35" t="str">
        <f>IF(NOT(Overzichttabel[[#This Row],[naam]]=""),IFERROR('pensioenpremie detail'!M175-'overzicht premies'!F175,0),"")</f>
        <v/>
      </c>
      <c r="F17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5" s="35" t="str">
        <f>IF(NOT(Overzichttabel[[#This Row],[naam]]=""),ANWtabel[[#This Row],[ANW premie
per periode in dienst]],"")</f>
        <v/>
      </c>
      <c r="H17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5" s="31" t="str">
        <f>IF(LEN(invoer_werknemers[[#This Row],[salaris periode]])&gt;0,invoer_werknemers[[#This Row],[salaris periode]],"")</f>
        <v/>
      </c>
      <c r="J17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6" spans="1:13" ht="20.149999999999999" customHeight="1" x14ac:dyDescent="0.35">
      <c r="A176" s="3" t="str">
        <f>IFERROR(IF(invoer_werknemers[[#This Row],[naam]]="","",invoer_werknemers[[#This Row],[naam]]),"")</f>
        <v/>
      </c>
      <c r="B17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6" s="35" t="str">
        <f>IF(NOT(Overzichttabel[[#This Row],[naam]]=""),IFERROR(pensioenpremieberekening[[#This Row],[pensioen premie 
basis obv 
deeltijdfactor]]-Overzichttabel[[#This Row],[Werknemer deel 
basis]],0),"")</f>
        <v/>
      </c>
      <c r="D17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6" s="35" t="str">
        <f>IF(NOT(Overzichttabel[[#This Row],[naam]]=""),IFERROR('pensioenpremie detail'!M176-'overzicht premies'!F176,0),"")</f>
        <v/>
      </c>
      <c r="F17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6" s="35" t="str">
        <f>IF(NOT(Overzichttabel[[#This Row],[naam]]=""),ANWtabel[[#This Row],[ANW premie
per periode in dienst]],"")</f>
        <v/>
      </c>
      <c r="H17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6" s="31" t="str">
        <f>IF(LEN(invoer_werknemers[[#This Row],[salaris periode]])&gt;0,invoer_werknemers[[#This Row],[salaris periode]],"")</f>
        <v/>
      </c>
      <c r="J17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7" spans="1:13" ht="20.149999999999999" customHeight="1" x14ac:dyDescent="0.35">
      <c r="A177" s="3" t="str">
        <f>IFERROR(IF(invoer_werknemers[[#This Row],[naam]]="","",invoer_werknemers[[#This Row],[naam]]),"")</f>
        <v/>
      </c>
      <c r="B17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7" s="35" t="str">
        <f>IF(NOT(Overzichttabel[[#This Row],[naam]]=""),IFERROR(pensioenpremieberekening[[#This Row],[pensioen premie 
basis obv 
deeltijdfactor]]-Overzichttabel[[#This Row],[Werknemer deel 
basis]],0),"")</f>
        <v/>
      </c>
      <c r="D17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7" s="35" t="str">
        <f>IF(NOT(Overzichttabel[[#This Row],[naam]]=""),IFERROR('pensioenpremie detail'!M177-'overzicht premies'!F177,0),"")</f>
        <v/>
      </c>
      <c r="F17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7" s="35" t="str">
        <f>IF(NOT(Overzichttabel[[#This Row],[naam]]=""),ANWtabel[[#This Row],[ANW premie
per periode in dienst]],"")</f>
        <v/>
      </c>
      <c r="H17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7" s="31" t="str">
        <f>IF(LEN(invoer_werknemers[[#This Row],[salaris periode]])&gt;0,invoer_werknemers[[#This Row],[salaris periode]],"")</f>
        <v/>
      </c>
      <c r="J17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8" spans="1:13" ht="20.149999999999999" customHeight="1" x14ac:dyDescent="0.35">
      <c r="A178" s="3" t="str">
        <f>IFERROR(IF(invoer_werknemers[[#This Row],[naam]]="","",invoer_werknemers[[#This Row],[naam]]),"")</f>
        <v/>
      </c>
      <c r="B17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8" s="35" t="str">
        <f>IF(NOT(Overzichttabel[[#This Row],[naam]]=""),IFERROR(pensioenpremieberekening[[#This Row],[pensioen premie 
basis obv 
deeltijdfactor]]-Overzichttabel[[#This Row],[Werknemer deel 
basis]],0),"")</f>
        <v/>
      </c>
      <c r="D17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8" s="35" t="str">
        <f>IF(NOT(Overzichttabel[[#This Row],[naam]]=""),IFERROR('pensioenpremie detail'!M178-'overzicht premies'!F178,0),"")</f>
        <v/>
      </c>
      <c r="F17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8" s="35" t="str">
        <f>IF(NOT(Overzichttabel[[#This Row],[naam]]=""),ANWtabel[[#This Row],[ANW premie
per periode in dienst]],"")</f>
        <v/>
      </c>
      <c r="H17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8" s="31" t="str">
        <f>IF(LEN(invoer_werknemers[[#This Row],[salaris periode]])&gt;0,invoer_werknemers[[#This Row],[salaris periode]],"")</f>
        <v/>
      </c>
      <c r="J17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79" spans="1:13" ht="20.149999999999999" customHeight="1" x14ac:dyDescent="0.35">
      <c r="A179" s="3" t="str">
        <f>IFERROR(IF(invoer_werknemers[[#This Row],[naam]]="","",invoer_werknemers[[#This Row],[naam]]),"")</f>
        <v/>
      </c>
      <c r="B17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79" s="35" t="str">
        <f>IF(NOT(Overzichttabel[[#This Row],[naam]]=""),IFERROR(pensioenpremieberekening[[#This Row],[pensioen premie 
basis obv 
deeltijdfactor]]-Overzichttabel[[#This Row],[Werknemer deel 
basis]],0),"")</f>
        <v/>
      </c>
      <c r="D17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79" s="35" t="str">
        <f>IF(NOT(Overzichttabel[[#This Row],[naam]]=""),IFERROR('pensioenpremie detail'!M179-'overzicht premies'!F179,0),"")</f>
        <v/>
      </c>
      <c r="F17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79" s="35" t="str">
        <f>IF(NOT(Overzichttabel[[#This Row],[naam]]=""),ANWtabel[[#This Row],[ANW premie
per periode in dienst]],"")</f>
        <v/>
      </c>
      <c r="H17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79" s="31" t="str">
        <f>IF(LEN(invoer_werknemers[[#This Row],[salaris periode]])&gt;0,invoer_werknemers[[#This Row],[salaris periode]],"")</f>
        <v/>
      </c>
      <c r="J17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7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7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7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0" spans="1:13" ht="20.149999999999999" customHeight="1" x14ac:dyDescent="0.35">
      <c r="A180" s="3" t="str">
        <f>IFERROR(IF(invoer_werknemers[[#This Row],[naam]]="","",invoer_werknemers[[#This Row],[naam]]),"")</f>
        <v/>
      </c>
      <c r="B18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0" s="35" t="str">
        <f>IF(NOT(Overzichttabel[[#This Row],[naam]]=""),IFERROR(pensioenpremieberekening[[#This Row],[pensioen premie 
basis obv 
deeltijdfactor]]-Overzichttabel[[#This Row],[Werknemer deel 
basis]],0),"")</f>
        <v/>
      </c>
      <c r="D18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0" s="35" t="str">
        <f>IF(NOT(Overzichttabel[[#This Row],[naam]]=""),IFERROR('pensioenpremie detail'!M180-'overzicht premies'!F180,0),"")</f>
        <v/>
      </c>
      <c r="F18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0" s="35" t="str">
        <f>IF(NOT(Overzichttabel[[#This Row],[naam]]=""),ANWtabel[[#This Row],[ANW premie
per periode in dienst]],"")</f>
        <v/>
      </c>
      <c r="H18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0" s="31" t="str">
        <f>IF(LEN(invoer_werknemers[[#This Row],[salaris periode]])&gt;0,invoer_werknemers[[#This Row],[salaris periode]],"")</f>
        <v/>
      </c>
      <c r="J18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1" spans="1:13" ht="20.149999999999999" customHeight="1" x14ac:dyDescent="0.35">
      <c r="A181" s="3" t="str">
        <f>IFERROR(IF(invoer_werknemers[[#This Row],[naam]]="","",invoer_werknemers[[#This Row],[naam]]),"")</f>
        <v/>
      </c>
      <c r="B18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1" s="35" t="str">
        <f>IF(NOT(Overzichttabel[[#This Row],[naam]]=""),IFERROR(pensioenpremieberekening[[#This Row],[pensioen premie 
basis obv 
deeltijdfactor]]-Overzichttabel[[#This Row],[Werknemer deel 
basis]],0),"")</f>
        <v/>
      </c>
      <c r="D18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1" s="35" t="str">
        <f>IF(NOT(Overzichttabel[[#This Row],[naam]]=""),IFERROR('pensioenpremie detail'!M181-'overzicht premies'!F181,0),"")</f>
        <v/>
      </c>
      <c r="F18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1" s="35" t="str">
        <f>IF(NOT(Overzichttabel[[#This Row],[naam]]=""),ANWtabel[[#This Row],[ANW premie
per periode in dienst]],"")</f>
        <v/>
      </c>
      <c r="H18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1" s="31" t="str">
        <f>IF(LEN(invoer_werknemers[[#This Row],[salaris periode]])&gt;0,invoer_werknemers[[#This Row],[salaris periode]],"")</f>
        <v/>
      </c>
      <c r="J18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2" spans="1:13" ht="20.149999999999999" customHeight="1" x14ac:dyDescent="0.35">
      <c r="A182" s="3" t="str">
        <f>IFERROR(IF(invoer_werknemers[[#This Row],[naam]]="","",invoer_werknemers[[#This Row],[naam]]),"")</f>
        <v/>
      </c>
      <c r="B18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2" s="35" t="str">
        <f>IF(NOT(Overzichttabel[[#This Row],[naam]]=""),IFERROR(pensioenpremieberekening[[#This Row],[pensioen premie 
basis obv 
deeltijdfactor]]-Overzichttabel[[#This Row],[Werknemer deel 
basis]],0),"")</f>
        <v/>
      </c>
      <c r="D18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2" s="35" t="str">
        <f>IF(NOT(Overzichttabel[[#This Row],[naam]]=""),IFERROR('pensioenpremie detail'!M182-'overzicht premies'!F182,0),"")</f>
        <v/>
      </c>
      <c r="F18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2" s="35" t="str">
        <f>IF(NOT(Overzichttabel[[#This Row],[naam]]=""),ANWtabel[[#This Row],[ANW premie
per periode in dienst]],"")</f>
        <v/>
      </c>
      <c r="H18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2" s="31" t="str">
        <f>IF(LEN(invoer_werknemers[[#This Row],[salaris periode]])&gt;0,invoer_werknemers[[#This Row],[salaris periode]],"")</f>
        <v/>
      </c>
      <c r="J18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3" spans="1:13" ht="20.149999999999999" customHeight="1" x14ac:dyDescent="0.35">
      <c r="A183" s="3" t="str">
        <f>IFERROR(IF(invoer_werknemers[[#This Row],[naam]]="","",invoer_werknemers[[#This Row],[naam]]),"")</f>
        <v/>
      </c>
      <c r="B18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3" s="35" t="str">
        <f>IF(NOT(Overzichttabel[[#This Row],[naam]]=""),IFERROR(pensioenpremieberekening[[#This Row],[pensioen premie 
basis obv 
deeltijdfactor]]-Overzichttabel[[#This Row],[Werknemer deel 
basis]],0),"")</f>
        <v/>
      </c>
      <c r="D18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3" s="35" t="str">
        <f>IF(NOT(Overzichttabel[[#This Row],[naam]]=""),IFERROR('pensioenpremie detail'!M183-'overzicht premies'!F183,0),"")</f>
        <v/>
      </c>
      <c r="F18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3" s="35" t="str">
        <f>IF(NOT(Overzichttabel[[#This Row],[naam]]=""),ANWtabel[[#This Row],[ANW premie
per periode in dienst]],"")</f>
        <v/>
      </c>
      <c r="H18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3" s="31" t="str">
        <f>IF(LEN(invoer_werknemers[[#This Row],[salaris periode]])&gt;0,invoer_werknemers[[#This Row],[salaris periode]],"")</f>
        <v/>
      </c>
      <c r="J18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4" spans="1:13" ht="20.149999999999999" customHeight="1" x14ac:dyDescent="0.35">
      <c r="A184" s="3" t="str">
        <f>IFERROR(IF(invoer_werknemers[[#This Row],[naam]]="","",invoer_werknemers[[#This Row],[naam]]),"")</f>
        <v/>
      </c>
      <c r="B18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4" s="35" t="str">
        <f>IF(NOT(Overzichttabel[[#This Row],[naam]]=""),IFERROR(pensioenpremieberekening[[#This Row],[pensioen premie 
basis obv 
deeltijdfactor]]-Overzichttabel[[#This Row],[Werknemer deel 
basis]],0),"")</f>
        <v/>
      </c>
      <c r="D18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4" s="35" t="str">
        <f>IF(NOT(Overzichttabel[[#This Row],[naam]]=""),IFERROR('pensioenpremie detail'!M184-'overzicht premies'!F184,0),"")</f>
        <v/>
      </c>
      <c r="F18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4" s="35" t="str">
        <f>IF(NOT(Overzichttabel[[#This Row],[naam]]=""),ANWtabel[[#This Row],[ANW premie
per periode in dienst]],"")</f>
        <v/>
      </c>
      <c r="H18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4" s="31" t="str">
        <f>IF(LEN(invoer_werknemers[[#This Row],[salaris periode]])&gt;0,invoer_werknemers[[#This Row],[salaris periode]],"")</f>
        <v/>
      </c>
      <c r="J18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5" spans="1:13" ht="20.149999999999999" customHeight="1" x14ac:dyDescent="0.35">
      <c r="A185" s="3" t="str">
        <f>IFERROR(IF(invoer_werknemers[[#This Row],[naam]]="","",invoer_werknemers[[#This Row],[naam]]),"")</f>
        <v/>
      </c>
      <c r="B18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5" s="35" t="str">
        <f>IF(NOT(Overzichttabel[[#This Row],[naam]]=""),IFERROR(pensioenpremieberekening[[#This Row],[pensioen premie 
basis obv 
deeltijdfactor]]-Overzichttabel[[#This Row],[Werknemer deel 
basis]],0),"")</f>
        <v/>
      </c>
      <c r="D18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5" s="35" t="str">
        <f>IF(NOT(Overzichttabel[[#This Row],[naam]]=""),IFERROR('pensioenpremie detail'!M185-'overzicht premies'!F185,0),"")</f>
        <v/>
      </c>
      <c r="F18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5" s="35" t="str">
        <f>IF(NOT(Overzichttabel[[#This Row],[naam]]=""),ANWtabel[[#This Row],[ANW premie
per periode in dienst]],"")</f>
        <v/>
      </c>
      <c r="H18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5" s="31" t="str">
        <f>IF(LEN(invoer_werknemers[[#This Row],[salaris periode]])&gt;0,invoer_werknemers[[#This Row],[salaris periode]],"")</f>
        <v/>
      </c>
      <c r="J18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6" spans="1:13" ht="20.149999999999999" customHeight="1" x14ac:dyDescent="0.35">
      <c r="A186" s="3" t="str">
        <f>IFERROR(IF(invoer_werknemers[[#This Row],[naam]]="","",invoer_werknemers[[#This Row],[naam]]),"")</f>
        <v/>
      </c>
      <c r="B18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6" s="35" t="str">
        <f>IF(NOT(Overzichttabel[[#This Row],[naam]]=""),IFERROR(pensioenpremieberekening[[#This Row],[pensioen premie 
basis obv 
deeltijdfactor]]-Overzichttabel[[#This Row],[Werknemer deel 
basis]],0),"")</f>
        <v/>
      </c>
      <c r="D18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6" s="35" t="str">
        <f>IF(NOT(Overzichttabel[[#This Row],[naam]]=""),IFERROR('pensioenpremie detail'!M186-'overzicht premies'!F186,0),"")</f>
        <v/>
      </c>
      <c r="F18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6" s="35" t="str">
        <f>IF(NOT(Overzichttabel[[#This Row],[naam]]=""),ANWtabel[[#This Row],[ANW premie
per periode in dienst]],"")</f>
        <v/>
      </c>
      <c r="H18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6" s="31" t="str">
        <f>IF(LEN(invoer_werknemers[[#This Row],[salaris periode]])&gt;0,invoer_werknemers[[#This Row],[salaris periode]],"")</f>
        <v/>
      </c>
      <c r="J18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7" spans="1:13" ht="20.149999999999999" customHeight="1" x14ac:dyDescent="0.35">
      <c r="A187" s="3" t="str">
        <f>IFERROR(IF(invoer_werknemers[[#This Row],[naam]]="","",invoer_werknemers[[#This Row],[naam]]),"")</f>
        <v/>
      </c>
      <c r="B18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7" s="35" t="str">
        <f>IF(NOT(Overzichttabel[[#This Row],[naam]]=""),IFERROR(pensioenpremieberekening[[#This Row],[pensioen premie 
basis obv 
deeltijdfactor]]-Overzichttabel[[#This Row],[Werknemer deel 
basis]],0),"")</f>
        <v/>
      </c>
      <c r="D18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7" s="35" t="str">
        <f>IF(NOT(Overzichttabel[[#This Row],[naam]]=""),IFERROR('pensioenpremie detail'!M187-'overzicht premies'!F187,0),"")</f>
        <v/>
      </c>
      <c r="F18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7" s="35" t="str">
        <f>IF(NOT(Overzichttabel[[#This Row],[naam]]=""),ANWtabel[[#This Row],[ANW premie
per periode in dienst]],"")</f>
        <v/>
      </c>
      <c r="H18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7" s="31" t="str">
        <f>IF(LEN(invoer_werknemers[[#This Row],[salaris periode]])&gt;0,invoer_werknemers[[#This Row],[salaris periode]],"")</f>
        <v/>
      </c>
      <c r="J18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8" spans="1:13" ht="20.149999999999999" customHeight="1" x14ac:dyDescent="0.35">
      <c r="A188" s="3" t="str">
        <f>IFERROR(IF(invoer_werknemers[[#This Row],[naam]]="","",invoer_werknemers[[#This Row],[naam]]),"")</f>
        <v/>
      </c>
      <c r="B18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8" s="35" t="str">
        <f>IF(NOT(Overzichttabel[[#This Row],[naam]]=""),IFERROR(pensioenpremieberekening[[#This Row],[pensioen premie 
basis obv 
deeltijdfactor]]-Overzichttabel[[#This Row],[Werknemer deel 
basis]],0),"")</f>
        <v/>
      </c>
      <c r="D18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8" s="35" t="str">
        <f>IF(NOT(Overzichttabel[[#This Row],[naam]]=""),IFERROR('pensioenpremie detail'!M188-'overzicht premies'!F188,0),"")</f>
        <v/>
      </c>
      <c r="F18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8" s="35" t="str">
        <f>IF(NOT(Overzichttabel[[#This Row],[naam]]=""),ANWtabel[[#This Row],[ANW premie
per periode in dienst]],"")</f>
        <v/>
      </c>
      <c r="H18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8" s="31" t="str">
        <f>IF(LEN(invoer_werknemers[[#This Row],[salaris periode]])&gt;0,invoer_werknemers[[#This Row],[salaris periode]],"")</f>
        <v/>
      </c>
      <c r="J18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89" spans="1:13" ht="20.149999999999999" customHeight="1" x14ac:dyDescent="0.35">
      <c r="A189" s="3" t="str">
        <f>IFERROR(IF(invoer_werknemers[[#This Row],[naam]]="","",invoer_werknemers[[#This Row],[naam]]),"")</f>
        <v/>
      </c>
      <c r="B18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89" s="35" t="str">
        <f>IF(NOT(Overzichttabel[[#This Row],[naam]]=""),IFERROR(pensioenpremieberekening[[#This Row],[pensioen premie 
basis obv 
deeltijdfactor]]-Overzichttabel[[#This Row],[Werknemer deel 
basis]],0),"")</f>
        <v/>
      </c>
      <c r="D18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89" s="35" t="str">
        <f>IF(NOT(Overzichttabel[[#This Row],[naam]]=""),IFERROR('pensioenpremie detail'!M189-'overzicht premies'!F189,0),"")</f>
        <v/>
      </c>
      <c r="F18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89" s="35" t="str">
        <f>IF(NOT(Overzichttabel[[#This Row],[naam]]=""),ANWtabel[[#This Row],[ANW premie
per periode in dienst]],"")</f>
        <v/>
      </c>
      <c r="H18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89" s="31" t="str">
        <f>IF(LEN(invoer_werknemers[[#This Row],[salaris periode]])&gt;0,invoer_werknemers[[#This Row],[salaris periode]],"")</f>
        <v/>
      </c>
      <c r="J18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8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8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8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0" spans="1:13" ht="20.149999999999999" customHeight="1" x14ac:dyDescent="0.35">
      <c r="A190" s="3" t="str">
        <f>IFERROR(IF(invoer_werknemers[[#This Row],[naam]]="","",invoer_werknemers[[#This Row],[naam]]),"")</f>
        <v/>
      </c>
      <c r="B19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0" s="35" t="str">
        <f>IF(NOT(Overzichttabel[[#This Row],[naam]]=""),IFERROR(pensioenpremieberekening[[#This Row],[pensioen premie 
basis obv 
deeltijdfactor]]-Overzichttabel[[#This Row],[Werknemer deel 
basis]],0),"")</f>
        <v/>
      </c>
      <c r="D19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0" s="35" t="str">
        <f>IF(NOT(Overzichttabel[[#This Row],[naam]]=""),IFERROR('pensioenpremie detail'!M190-'overzicht premies'!F190,0),"")</f>
        <v/>
      </c>
      <c r="F19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0" s="35" t="str">
        <f>IF(NOT(Overzichttabel[[#This Row],[naam]]=""),ANWtabel[[#This Row],[ANW premie
per periode in dienst]],"")</f>
        <v/>
      </c>
      <c r="H19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0" s="31" t="str">
        <f>IF(LEN(invoer_werknemers[[#This Row],[salaris periode]])&gt;0,invoer_werknemers[[#This Row],[salaris periode]],"")</f>
        <v/>
      </c>
      <c r="J19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1" spans="1:13" ht="20.149999999999999" customHeight="1" x14ac:dyDescent="0.35">
      <c r="A191" s="3" t="str">
        <f>IFERROR(IF(invoer_werknemers[[#This Row],[naam]]="","",invoer_werknemers[[#This Row],[naam]]),"")</f>
        <v/>
      </c>
      <c r="B19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1" s="35" t="str">
        <f>IF(NOT(Overzichttabel[[#This Row],[naam]]=""),IFERROR(pensioenpremieberekening[[#This Row],[pensioen premie 
basis obv 
deeltijdfactor]]-Overzichttabel[[#This Row],[Werknemer deel 
basis]],0),"")</f>
        <v/>
      </c>
      <c r="D19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1" s="35" t="str">
        <f>IF(NOT(Overzichttabel[[#This Row],[naam]]=""),IFERROR('pensioenpremie detail'!M191-'overzicht premies'!F191,0),"")</f>
        <v/>
      </c>
      <c r="F19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1" s="35" t="str">
        <f>IF(NOT(Overzichttabel[[#This Row],[naam]]=""),ANWtabel[[#This Row],[ANW premie
per periode in dienst]],"")</f>
        <v/>
      </c>
      <c r="H19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1" s="31" t="str">
        <f>IF(LEN(invoer_werknemers[[#This Row],[salaris periode]])&gt;0,invoer_werknemers[[#This Row],[salaris periode]],"")</f>
        <v/>
      </c>
      <c r="J19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2" spans="1:13" ht="20.149999999999999" customHeight="1" x14ac:dyDescent="0.35">
      <c r="A192" s="3" t="str">
        <f>IFERROR(IF(invoer_werknemers[[#This Row],[naam]]="","",invoer_werknemers[[#This Row],[naam]]),"")</f>
        <v/>
      </c>
      <c r="B19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2" s="35" t="str">
        <f>IF(NOT(Overzichttabel[[#This Row],[naam]]=""),IFERROR(pensioenpremieberekening[[#This Row],[pensioen premie 
basis obv 
deeltijdfactor]]-Overzichttabel[[#This Row],[Werknemer deel 
basis]],0),"")</f>
        <v/>
      </c>
      <c r="D19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2" s="35" t="str">
        <f>IF(NOT(Overzichttabel[[#This Row],[naam]]=""),IFERROR('pensioenpremie detail'!M192-'overzicht premies'!F192,0),"")</f>
        <v/>
      </c>
      <c r="F19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2" s="35" t="str">
        <f>IF(NOT(Overzichttabel[[#This Row],[naam]]=""),ANWtabel[[#This Row],[ANW premie
per periode in dienst]],"")</f>
        <v/>
      </c>
      <c r="H19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2" s="31" t="str">
        <f>IF(LEN(invoer_werknemers[[#This Row],[salaris periode]])&gt;0,invoer_werknemers[[#This Row],[salaris periode]],"")</f>
        <v/>
      </c>
      <c r="J19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3" spans="1:13" ht="20.149999999999999" customHeight="1" x14ac:dyDescent="0.35">
      <c r="A193" s="3" t="str">
        <f>IFERROR(IF(invoer_werknemers[[#This Row],[naam]]="","",invoer_werknemers[[#This Row],[naam]]),"")</f>
        <v/>
      </c>
      <c r="B19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3" s="35" t="str">
        <f>IF(NOT(Overzichttabel[[#This Row],[naam]]=""),IFERROR(pensioenpremieberekening[[#This Row],[pensioen premie 
basis obv 
deeltijdfactor]]-Overzichttabel[[#This Row],[Werknemer deel 
basis]],0),"")</f>
        <v/>
      </c>
      <c r="D19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3" s="35" t="str">
        <f>IF(NOT(Overzichttabel[[#This Row],[naam]]=""),IFERROR('pensioenpremie detail'!M193-'overzicht premies'!F193,0),"")</f>
        <v/>
      </c>
      <c r="F19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3" s="35" t="str">
        <f>IF(NOT(Overzichttabel[[#This Row],[naam]]=""),ANWtabel[[#This Row],[ANW premie
per periode in dienst]],"")</f>
        <v/>
      </c>
      <c r="H19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3" s="31" t="str">
        <f>IF(LEN(invoer_werknemers[[#This Row],[salaris periode]])&gt;0,invoer_werknemers[[#This Row],[salaris periode]],"")</f>
        <v/>
      </c>
      <c r="J19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4" spans="1:13" ht="20.149999999999999" customHeight="1" x14ac:dyDescent="0.35">
      <c r="A194" s="3" t="str">
        <f>IFERROR(IF(invoer_werknemers[[#This Row],[naam]]="","",invoer_werknemers[[#This Row],[naam]]),"")</f>
        <v/>
      </c>
      <c r="B19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4" s="35" t="str">
        <f>IF(NOT(Overzichttabel[[#This Row],[naam]]=""),IFERROR(pensioenpremieberekening[[#This Row],[pensioen premie 
basis obv 
deeltijdfactor]]-Overzichttabel[[#This Row],[Werknemer deel 
basis]],0),"")</f>
        <v/>
      </c>
      <c r="D19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4" s="35" t="str">
        <f>IF(NOT(Overzichttabel[[#This Row],[naam]]=""),IFERROR('pensioenpremie detail'!M194-'overzicht premies'!F194,0),"")</f>
        <v/>
      </c>
      <c r="F19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4" s="35" t="str">
        <f>IF(NOT(Overzichttabel[[#This Row],[naam]]=""),ANWtabel[[#This Row],[ANW premie
per periode in dienst]],"")</f>
        <v/>
      </c>
      <c r="H19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4" s="31" t="str">
        <f>IF(LEN(invoer_werknemers[[#This Row],[salaris periode]])&gt;0,invoer_werknemers[[#This Row],[salaris periode]],"")</f>
        <v/>
      </c>
      <c r="J19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5" spans="1:13" ht="20.149999999999999" customHeight="1" x14ac:dyDescent="0.35">
      <c r="A195" s="3" t="str">
        <f>IFERROR(IF(invoer_werknemers[[#This Row],[naam]]="","",invoer_werknemers[[#This Row],[naam]]),"")</f>
        <v/>
      </c>
      <c r="B19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5" s="35" t="str">
        <f>IF(NOT(Overzichttabel[[#This Row],[naam]]=""),IFERROR(pensioenpremieberekening[[#This Row],[pensioen premie 
basis obv 
deeltijdfactor]]-Overzichttabel[[#This Row],[Werknemer deel 
basis]],0),"")</f>
        <v/>
      </c>
      <c r="D19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5" s="35" t="str">
        <f>IF(NOT(Overzichttabel[[#This Row],[naam]]=""),IFERROR('pensioenpremie detail'!M195-'overzicht premies'!F195,0),"")</f>
        <v/>
      </c>
      <c r="F19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5" s="35" t="str">
        <f>IF(NOT(Overzichttabel[[#This Row],[naam]]=""),ANWtabel[[#This Row],[ANW premie
per periode in dienst]],"")</f>
        <v/>
      </c>
      <c r="H19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5" s="31" t="str">
        <f>IF(LEN(invoer_werknemers[[#This Row],[salaris periode]])&gt;0,invoer_werknemers[[#This Row],[salaris periode]],"")</f>
        <v/>
      </c>
      <c r="J19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6" spans="1:13" ht="20.149999999999999" customHeight="1" x14ac:dyDescent="0.35">
      <c r="A196" s="3" t="str">
        <f>IFERROR(IF(invoer_werknemers[[#This Row],[naam]]="","",invoer_werknemers[[#This Row],[naam]]),"")</f>
        <v/>
      </c>
      <c r="B19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6" s="35" t="str">
        <f>IF(NOT(Overzichttabel[[#This Row],[naam]]=""),IFERROR(pensioenpremieberekening[[#This Row],[pensioen premie 
basis obv 
deeltijdfactor]]-Overzichttabel[[#This Row],[Werknemer deel 
basis]],0),"")</f>
        <v/>
      </c>
      <c r="D19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6" s="35" t="str">
        <f>IF(NOT(Overzichttabel[[#This Row],[naam]]=""),IFERROR('pensioenpremie detail'!M196-'overzicht premies'!F196,0),"")</f>
        <v/>
      </c>
      <c r="F19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6" s="35" t="str">
        <f>IF(NOT(Overzichttabel[[#This Row],[naam]]=""),ANWtabel[[#This Row],[ANW premie
per periode in dienst]],"")</f>
        <v/>
      </c>
      <c r="H19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6" s="31" t="str">
        <f>IF(LEN(invoer_werknemers[[#This Row],[salaris periode]])&gt;0,invoer_werknemers[[#This Row],[salaris periode]],"")</f>
        <v/>
      </c>
      <c r="J19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7" spans="1:13" ht="20.149999999999999" customHeight="1" x14ac:dyDescent="0.35">
      <c r="A197" s="3" t="str">
        <f>IFERROR(IF(invoer_werknemers[[#This Row],[naam]]="","",invoer_werknemers[[#This Row],[naam]]),"")</f>
        <v/>
      </c>
      <c r="B19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7" s="35" t="str">
        <f>IF(NOT(Overzichttabel[[#This Row],[naam]]=""),IFERROR(pensioenpremieberekening[[#This Row],[pensioen premie 
basis obv 
deeltijdfactor]]-Overzichttabel[[#This Row],[Werknemer deel 
basis]],0),"")</f>
        <v/>
      </c>
      <c r="D19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7" s="35" t="str">
        <f>IF(NOT(Overzichttabel[[#This Row],[naam]]=""),IFERROR('pensioenpremie detail'!M197-'overzicht premies'!F197,0),"")</f>
        <v/>
      </c>
      <c r="F19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7" s="35" t="str">
        <f>IF(NOT(Overzichttabel[[#This Row],[naam]]=""),ANWtabel[[#This Row],[ANW premie
per periode in dienst]],"")</f>
        <v/>
      </c>
      <c r="H19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7" s="31" t="str">
        <f>IF(LEN(invoer_werknemers[[#This Row],[salaris periode]])&gt;0,invoer_werknemers[[#This Row],[salaris periode]],"")</f>
        <v/>
      </c>
      <c r="J19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8" spans="1:13" ht="20.149999999999999" customHeight="1" x14ac:dyDescent="0.35">
      <c r="A198" s="3" t="str">
        <f>IFERROR(IF(invoer_werknemers[[#This Row],[naam]]="","",invoer_werknemers[[#This Row],[naam]]),"")</f>
        <v/>
      </c>
      <c r="B19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8" s="35" t="str">
        <f>IF(NOT(Overzichttabel[[#This Row],[naam]]=""),IFERROR(pensioenpremieberekening[[#This Row],[pensioen premie 
basis obv 
deeltijdfactor]]-Overzichttabel[[#This Row],[Werknemer deel 
basis]],0),"")</f>
        <v/>
      </c>
      <c r="D19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8" s="35" t="str">
        <f>IF(NOT(Overzichttabel[[#This Row],[naam]]=""),IFERROR('pensioenpremie detail'!M198-'overzicht premies'!F198,0),"")</f>
        <v/>
      </c>
      <c r="F19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8" s="35" t="str">
        <f>IF(NOT(Overzichttabel[[#This Row],[naam]]=""),ANWtabel[[#This Row],[ANW premie
per periode in dienst]],"")</f>
        <v/>
      </c>
      <c r="H19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8" s="31" t="str">
        <f>IF(LEN(invoer_werknemers[[#This Row],[salaris periode]])&gt;0,invoer_werknemers[[#This Row],[salaris periode]],"")</f>
        <v/>
      </c>
      <c r="J19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199" spans="1:13" ht="20.149999999999999" customHeight="1" x14ac:dyDescent="0.35">
      <c r="A199" s="3" t="str">
        <f>IFERROR(IF(invoer_werknemers[[#This Row],[naam]]="","",invoer_werknemers[[#This Row],[naam]]),"")</f>
        <v/>
      </c>
      <c r="B19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199" s="35" t="str">
        <f>IF(NOT(Overzichttabel[[#This Row],[naam]]=""),IFERROR(pensioenpremieberekening[[#This Row],[pensioen premie 
basis obv 
deeltijdfactor]]-Overzichttabel[[#This Row],[Werknemer deel 
basis]],0),"")</f>
        <v/>
      </c>
      <c r="D19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199" s="35" t="str">
        <f>IF(NOT(Overzichttabel[[#This Row],[naam]]=""),IFERROR('pensioenpremie detail'!M199-'overzicht premies'!F199,0),"")</f>
        <v/>
      </c>
      <c r="F19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199" s="35" t="str">
        <f>IF(NOT(Overzichttabel[[#This Row],[naam]]=""),ANWtabel[[#This Row],[ANW premie
per periode in dienst]],"")</f>
        <v/>
      </c>
      <c r="H19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199" s="31" t="str">
        <f>IF(LEN(invoer_werknemers[[#This Row],[salaris periode]])&gt;0,invoer_werknemers[[#This Row],[salaris periode]],"")</f>
        <v/>
      </c>
      <c r="J19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19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19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19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0" spans="1:13" ht="20.149999999999999" customHeight="1" x14ac:dyDescent="0.35">
      <c r="A200" s="3" t="str">
        <f>IFERROR(IF(invoer_werknemers[[#This Row],[naam]]="","",invoer_werknemers[[#This Row],[naam]]),"")</f>
        <v/>
      </c>
      <c r="B20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0" s="35" t="str">
        <f>IF(NOT(Overzichttabel[[#This Row],[naam]]=""),IFERROR(pensioenpremieberekening[[#This Row],[pensioen premie 
basis obv 
deeltijdfactor]]-Overzichttabel[[#This Row],[Werknemer deel 
basis]],0),"")</f>
        <v/>
      </c>
      <c r="D20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0" s="35" t="str">
        <f>IF(NOT(Overzichttabel[[#This Row],[naam]]=""),IFERROR('pensioenpremie detail'!M200-'overzicht premies'!F200,0),"")</f>
        <v/>
      </c>
      <c r="F20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0" s="35" t="str">
        <f>IF(NOT(Overzichttabel[[#This Row],[naam]]=""),ANWtabel[[#This Row],[ANW premie
per periode in dienst]],"")</f>
        <v/>
      </c>
      <c r="H20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0" s="31" t="str">
        <f>IF(LEN(invoer_werknemers[[#This Row],[salaris periode]])&gt;0,invoer_werknemers[[#This Row],[salaris periode]],"")</f>
        <v/>
      </c>
      <c r="J20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1" spans="1:13" ht="20.149999999999999" customHeight="1" x14ac:dyDescent="0.35">
      <c r="A201" s="3" t="str">
        <f>IFERROR(IF(invoer_werknemers[[#This Row],[naam]]="","",invoer_werknemers[[#This Row],[naam]]),"")</f>
        <v/>
      </c>
      <c r="B20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1" s="35" t="str">
        <f>IF(NOT(Overzichttabel[[#This Row],[naam]]=""),IFERROR(pensioenpremieberekening[[#This Row],[pensioen premie 
basis obv 
deeltijdfactor]]-Overzichttabel[[#This Row],[Werknemer deel 
basis]],0),"")</f>
        <v/>
      </c>
      <c r="D20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1" s="35" t="str">
        <f>IF(NOT(Overzichttabel[[#This Row],[naam]]=""),IFERROR('pensioenpremie detail'!M201-'overzicht premies'!F201,0),"")</f>
        <v/>
      </c>
      <c r="F20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1" s="35" t="str">
        <f>IF(NOT(Overzichttabel[[#This Row],[naam]]=""),ANWtabel[[#This Row],[ANW premie
per periode in dienst]],"")</f>
        <v/>
      </c>
      <c r="H20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1" s="31" t="str">
        <f>IF(LEN(invoer_werknemers[[#This Row],[salaris periode]])&gt;0,invoer_werknemers[[#This Row],[salaris periode]],"")</f>
        <v/>
      </c>
      <c r="J20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2" spans="1:13" ht="20.149999999999999" customHeight="1" x14ac:dyDescent="0.35">
      <c r="A202" s="3" t="str">
        <f>IFERROR(IF(invoer_werknemers[[#This Row],[naam]]="","",invoer_werknemers[[#This Row],[naam]]),"")</f>
        <v/>
      </c>
      <c r="B20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2" s="35" t="str">
        <f>IF(NOT(Overzichttabel[[#This Row],[naam]]=""),IFERROR(pensioenpremieberekening[[#This Row],[pensioen premie 
basis obv 
deeltijdfactor]]-Overzichttabel[[#This Row],[Werknemer deel 
basis]],0),"")</f>
        <v/>
      </c>
      <c r="D20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2" s="35" t="str">
        <f>IF(NOT(Overzichttabel[[#This Row],[naam]]=""),IFERROR('pensioenpremie detail'!M202-'overzicht premies'!F202,0),"")</f>
        <v/>
      </c>
      <c r="F20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2" s="35" t="str">
        <f>IF(NOT(Overzichttabel[[#This Row],[naam]]=""),ANWtabel[[#This Row],[ANW premie
per periode in dienst]],"")</f>
        <v/>
      </c>
      <c r="H20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2" s="31" t="str">
        <f>IF(LEN(invoer_werknemers[[#This Row],[salaris periode]])&gt;0,invoer_werknemers[[#This Row],[salaris periode]],"")</f>
        <v/>
      </c>
      <c r="J20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3" spans="1:13" ht="20.149999999999999" customHeight="1" x14ac:dyDescent="0.35">
      <c r="A203" s="3" t="str">
        <f>IFERROR(IF(invoer_werknemers[[#This Row],[naam]]="","",invoer_werknemers[[#This Row],[naam]]),"")</f>
        <v/>
      </c>
      <c r="B20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3" s="35" t="str">
        <f>IF(NOT(Overzichttabel[[#This Row],[naam]]=""),IFERROR(pensioenpremieberekening[[#This Row],[pensioen premie 
basis obv 
deeltijdfactor]]-Overzichttabel[[#This Row],[Werknemer deel 
basis]],0),"")</f>
        <v/>
      </c>
      <c r="D20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3" s="35" t="str">
        <f>IF(NOT(Overzichttabel[[#This Row],[naam]]=""),IFERROR('pensioenpremie detail'!M203-'overzicht premies'!F203,0),"")</f>
        <v/>
      </c>
      <c r="F20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3" s="35" t="str">
        <f>IF(NOT(Overzichttabel[[#This Row],[naam]]=""),ANWtabel[[#This Row],[ANW premie
per periode in dienst]],"")</f>
        <v/>
      </c>
      <c r="H20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3" s="31" t="str">
        <f>IF(LEN(invoer_werknemers[[#This Row],[salaris periode]])&gt;0,invoer_werknemers[[#This Row],[salaris periode]],"")</f>
        <v/>
      </c>
      <c r="J20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4" spans="1:13" ht="20.149999999999999" customHeight="1" x14ac:dyDescent="0.35">
      <c r="A204" s="3" t="str">
        <f>IFERROR(IF(invoer_werknemers[[#This Row],[naam]]="","",invoer_werknemers[[#This Row],[naam]]),"")</f>
        <v/>
      </c>
      <c r="B20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4" s="35" t="str">
        <f>IF(NOT(Overzichttabel[[#This Row],[naam]]=""),IFERROR(pensioenpremieberekening[[#This Row],[pensioen premie 
basis obv 
deeltijdfactor]]-Overzichttabel[[#This Row],[Werknemer deel 
basis]],0),"")</f>
        <v/>
      </c>
      <c r="D20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4" s="35" t="str">
        <f>IF(NOT(Overzichttabel[[#This Row],[naam]]=""),IFERROR('pensioenpremie detail'!M204-'overzicht premies'!F204,0),"")</f>
        <v/>
      </c>
      <c r="F20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4" s="35" t="str">
        <f>IF(NOT(Overzichttabel[[#This Row],[naam]]=""),ANWtabel[[#This Row],[ANW premie
per periode in dienst]],"")</f>
        <v/>
      </c>
      <c r="H20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4" s="31" t="str">
        <f>IF(LEN(invoer_werknemers[[#This Row],[salaris periode]])&gt;0,invoer_werknemers[[#This Row],[salaris periode]],"")</f>
        <v/>
      </c>
      <c r="J20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5" spans="1:13" ht="20.149999999999999" customHeight="1" x14ac:dyDescent="0.35">
      <c r="A205" s="3" t="str">
        <f>IFERROR(IF(invoer_werknemers[[#This Row],[naam]]="","",invoer_werknemers[[#This Row],[naam]]),"")</f>
        <v/>
      </c>
      <c r="B20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5" s="35" t="str">
        <f>IF(NOT(Overzichttabel[[#This Row],[naam]]=""),IFERROR(pensioenpremieberekening[[#This Row],[pensioen premie 
basis obv 
deeltijdfactor]]-Overzichttabel[[#This Row],[Werknemer deel 
basis]],0),"")</f>
        <v/>
      </c>
      <c r="D20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5" s="35" t="str">
        <f>IF(NOT(Overzichttabel[[#This Row],[naam]]=""),IFERROR('pensioenpremie detail'!M205-'overzicht premies'!F205,0),"")</f>
        <v/>
      </c>
      <c r="F20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5" s="35" t="str">
        <f>IF(NOT(Overzichttabel[[#This Row],[naam]]=""),ANWtabel[[#This Row],[ANW premie
per periode in dienst]],"")</f>
        <v/>
      </c>
      <c r="H20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5" s="31" t="str">
        <f>IF(LEN(invoer_werknemers[[#This Row],[salaris periode]])&gt;0,invoer_werknemers[[#This Row],[salaris periode]],"")</f>
        <v/>
      </c>
      <c r="J20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6" spans="1:13" ht="20.149999999999999" customHeight="1" x14ac:dyDescent="0.35">
      <c r="A206" s="3" t="str">
        <f>IFERROR(IF(invoer_werknemers[[#This Row],[naam]]="","",invoer_werknemers[[#This Row],[naam]]),"")</f>
        <v/>
      </c>
      <c r="B20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6" s="35" t="str">
        <f>IF(NOT(Overzichttabel[[#This Row],[naam]]=""),IFERROR(pensioenpremieberekening[[#This Row],[pensioen premie 
basis obv 
deeltijdfactor]]-Overzichttabel[[#This Row],[Werknemer deel 
basis]],0),"")</f>
        <v/>
      </c>
      <c r="D20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6" s="35" t="str">
        <f>IF(NOT(Overzichttabel[[#This Row],[naam]]=""),IFERROR('pensioenpremie detail'!M206-'overzicht premies'!F206,0),"")</f>
        <v/>
      </c>
      <c r="F20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6" s="35" t="str">
        <f>IF(NOT(Overzichttabel[[#This Row],[naam]]=""),ANWtabel[[#This Row],[ANW premie
per periode in dienst]],"")</f>
        <v/>
      </c>
      <c r="H20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6" s="31" t="str">
        <f>IF(LEN(invoer_werknemers[[#This Row],[salaris periode]])&gt;0,invoer_werknemers[[#This Row],[salaris periode]],"")</f>
        <v/>
      </c>
      <c r="J20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7" spans="1:13" x14ac:dyDescent="0.35">
      <c r="A207" s="3" t="str">
        <f>IFERROR(IF(invoer_werknemers[[#This Row],[naam]]="","",invoer_werknemers[[#This Row],[naam]]),"")</f>
        <v/>
      </c>
      <c r="B20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7" s="35" t="str">
        <f>IF(NOT(Overzichttabel[[#This Row],[naam]]=""),IFERROR(pensioenpremieberekening[[#This Row],[pensioen premie 
basis obv 
deeltijdfactor]]-Overzichttabel[[#This Row],[Werknemer deel 
basis]],0),"")</f>
        <v/>
      </c>
      <c r="D20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7" s="35" t="str">
        <f>IF(NOT(Overzichttabel[[#This Row],[naam]]=""),IFERROR('pensioenpremie detail'!M207-'overzicht premies'!F207,0),"")</f>
        <v/>
      </c>
      <c r="F20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7" s="35" t="str">
        <f>IF(NOT(Overzichttabel[[#This Row],[naam]]=""),ANWtabel[[#This Row],[ANW premie
per periode in dienst]],"")</f>
        <v/>
      </c>
      <c r="H20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7" s="31" t="str">
        <f>IF(LEN(invoer_werknemers[[#This Row],[salaris periode]])&gt;0,invoer_werknemers[[#This Row],[salaris periode]],"")</f>
        <v/>
      </c>
      <c r="J20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8" spans="1:13" x14ac:dyDescent="0.35">
      <c r="A208" s="3" t="str">
        <f>IFERROR(IF(invoer_werknemers[[#This Row],[naam]]="","",invoer_werknemers[[#This Row],[naam]]),"")</f>
        <v/>
      </c>
      <c r="B20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8" s="35" t="str">
        <f>IF(NOT(Overzichttabel[[#This Row],[naam]]=""),IFERROR(pensioenpremieberekening[[#This Row],[pensioen premie 
basis obv 
deeltijdfactor]]-Overzichttabel[[#This Row],[Werknemer deel 
basis]],0),"")</f>
        <v/>
      </c>
      <c r="D20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8" s="35" t="str">
        <f>IF(NOT(Overzichttabel[[#This Row],[naam]]=""),IFERROR('pensioenpremie detail'!M208-'overzicht premies'!F208,0),"")</f>
        <v/>
      </c>
      <c r="F20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8" s="35" t="str">
        <f>IF(NOT(Overzichttabel[[#This Row],[naam]]=""),ANWtabel[[#This Row],[ANW premie
per periode in dienst]],"")</f>
        <v/>
      </c>
      <c r="H20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8" s="31" t="str">
        <f>IF(LEN(invoer_werknemers[[#This Row],[salaris periode]])&gt;0,invoer_werknemers[[#This Row],[salaris periode]],"")</f>
        <v/>
      </c>
      <c r="J20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09" spans="1:13" x14ac:dyDescent="0.35">
      <c r="A209" s="3" t="str">
        <f>IFERROR(IF(invoer_werknemers[[#This Row],[naam]]="","",invoer_werknemers[[#This Row],[naam]]),"")</f>
        <v/>
      </c>
      <c r="B20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09" s="35" t="str">
        <f>IF(NOT(Overzichttabel[[#This Row],[naam]]=""),IFERROR(pensioenpremieberekening[[#This Row],[pensioen premie 
basis obv 
deeltijdfactor]]-Overzichttabel[[#This Row],[Werknemer deel 
basis]],0),"")</f>
        <v/>
      </c>
      <c r="D20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09" s="35" t="str">
        <f>IF(NOT(Overzichttabel[[#This Row],[naam]]=""),IFERROR('pensioenpremie detail'!M209-'overzicht premies'!F209,0),"")</f>
        <v/>
      </c>
      <c r="F20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09" s="35" t="str">
        <f>IF(NOT(Overzichttabel[[#This Row],[naam]]=""),ANWtabel[[#This Row],[ANW premie
per periode in dienst]],"")</f>
        <v/>
      </c>
      <c r="H20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09" s="31" t="str">
        <f>IF(LEN(invoer_werknemers[[#This Row],[salaris periode]])&gt;0,invoer_werknemers[[#This Row],[salaris periode]],"")</f>
        <v/>
      </c>
      <c r="J20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0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0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0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0" spans="1:13" x14ac:dyDescent="0.35">
      <c r="A210" s="3" t="str">
        <f>IFERROR(IF(invoer_werknemers[[#This Row],[naam]]="","",invoer_werknemers[[#This Row],[naam]]),"")</f>
        <v/>
      </c>
      <c r="B21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0" s="35" t="str">
        <f>IF(NOT(Overzichttabel[[#This Row],[naam]]=""),IFERROR(pensioenpremieberekening[[#This Row],[pensioen premie 
basis obv 
deeltijdfactor]]-Overzichttabel[[#This Row],[Werknemer deel 
basis]],0),"")</f>
        <v/>
      </c>
      <c r="D21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0" s="35" t="str">
        <f>IF(NOT(Overzichttabel[[#This Row],[naam]]=""),IFERROR('pensioenpremie detail'!M210-'overzicht premies'!F210,0),"")</f>
        <v/>
      </c>
      <c r="F21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0" s="35" t="str">
        <f>IF(NOT(Overzichttabel[[#This Row],[naam]]=""),ANWtabel[[#This Row],[ANW premie
per periode in dienst]],"")</f>
        <v/>
      </c>
      <c r="H21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0" s="31" t="str">
        <f>IF(LEN(invoer_werknemers[[#This Row],[salaris periode]])&gt;0,invoer_werknemers[[#This Row],[salaris periode]],"")</f>
        <v/>
      </c>
      <c r="J21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1" spans="1:13" x14ac:dyDescent="0.35">
      <c r="A211" s="3" t="str">
        <f>IFERROR(IF(invoer_werknemers[[#This Row],[naam]]="","",invoer_werknemers[[#This Row],[naam]]),"")</f>
        <v/>
      </c>
      <c r="B21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1" s="35" t="str">
        <f>IF(NOT(Overzichttabel[[#This Row],[naam]]=""),IFERROR(pensioenpremieberekening[[#This Row],[pensioen premie 
basis obv 
deeltijdfactor]]-Overzichttabel[[#This Row],[Werknemer deel 
basis]],0),"")</f>
        <v/>
      </c>
      <c r="D21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1" s="35" t="str">
        <f>IF(NOT(Overzichttabel[[#This Row],[naam]]=""),IFERROR('pensioenpremie detail'!M211-'overzicht premies'!F211,0),"")</f>
        <v/>
      </c>
      <c r="F21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1" s="35" t="str">
        <f>IF(NOT(Overzichttabel[[#This Row],[naam]]=""),ANWtabel[[#This Row],[ANW premie
per periode in dienst]],"")</f>
        <v/>
      </c>
      <c r="H21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1" s="31" t="str">
        <f>IF(LEN(invoer_werknemers[[#This Row],[salaris periode]])&gt;0,invoer_werknemers[[#This Row],[salaris periode]],"")</f>
        <v/>
      </c>
      <c r="J21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2" spans="1:13" x14ac:dyDescent="0.35">
      <c r="A212" s="3" t="str">
        <f>IFERROR(IF(invoer_werknemers[[#This Row],[naam]]="","",invoer_werknemers[[#This Row],[naam]]),"")</f>
        <v/>
      </c>
      <c r="B21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2" s="35" t="str">
        <f>IF(NOT(Overzichttabel[[#This Row],[naam]]=""),IFERROR(pensioenpremieberekening[[#This Row],[pensioen premie 
basis obv 
deeltijdfactor]]-Overzichttabel[[#This Row],[Werknemer deel 
basis]],0),"")</f>
        <v/>
      </c>
      <c r="D21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2" s="35" t="str">
        <f>IF(NOT(Overzichttabel[[#This Row],[naam]]=""),IFERROR('pensioenpremie detail'!M212-'overzicht premies'!F212,0),"")</f>
        <v/>
      </c>
      <c r="F21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2" s="35" t="str">
        <f>IF(NOT(Overzichttabel[[#This Row],[naam]]=""),ANWtabel[[#This Row],[ANW premie
per periode in dienst]],"")</f>
        <v/>
      </c>
      <c r="H21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2" s="31" t="str">
        <f>IF(LEN(invoer_werknemers[[#This Row],[salaris periode]])&gt;0,invoer_werknemers[[#This Row],[salaris periode]],"")</f>
        <v/>
      </c>
      <c r="J21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3" spans="1:13" x14ac:dyDescent="0.35">
      <c r="A213" s="3" t="str">
        <f>IFERROR(IF(invoer_werknemers[[#This Row],[naam]]="","",invoer_werknemers[[#This Row],[naam]]),"")</f>
        <v/>
      </c>
      <c r="B21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3" s="35" t="str">
        <f>IF(NOT(Overzichttabel[[#This Row],[naam]]=""),IFERROR(pensioenpremieberekening[[#This Row],[pensioen premie 
basis obv 
deeltijdfactor]]-Overzichttabel[[#This Row],[Werknemer deel 
basis]],0),"")</f>
        <v/>
      </c>
      <c r="D21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3" s="35" t="str">
        <f>IF(NOT(Overzichttabel[[#This Row],[naam]]=""),IFERROR('pensioenpremie detail'!M213-'overzicht premies'!F213,0),"")</f>
        <v/>
      </c>
      <c r="F21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3" s="35" t="str">
        <f>IF(NOT(Overzichttabel[[#This Row],[naam]]=""),ANWtabel[[#This Row],[ANW premie
per periode in dienst]],"")</f>
        <v/>
      </c>
      <c r="H21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3" s="31" t="str">
        <f>IF(LEN(invoer_werknemers[[#This Row],[salaris periode]])&gt;0,invoer_werknemers[[#This Row],[salaris periode]],"")</f>
        <v/>
      </c>
      <c r="J21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4" spans="1:13" x14ac:dyDescent="0.35">
      <c r="A214" s="3" t="str">
        <f>IFERROR(IF(invoer_werknemers[[#This Row],[naam]]="","",invoer_werknemers[[#This Row],[naam]]),"")</f>
        <v/>
      </c>
      <c r="B21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4" s="35" t="str">
        <f>IF(NOT(Overzichttabel[[#This Row],[naam]]=""),IFERROR(pensioenpremieberekening[[#This Row],[pensioen premie 
basis obv 
deeltijdfactor]]-Overzichttabel[[#This Row],[Werknemer deel 
basis]],0),"")</f>
        <v/>
      </c>
      <c r="D21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4" s="35" t="str">
        <f>IF(NOT(Overzichttabel[[#This Row],[naam]]=""),IFERROR('pensioenpremie detail'!M214-'overzicht premies'!F214,0),"")</f>
        <v/>
      </c>
      <c r="F21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4" s="35" t="str">
        <f>IF(NOT(Overzichttabel[[#This Row],[naam]]=""),ANWtabel[[#This Row],[ANW premie
per periode in dienst]],"")</f>
        <v/>
      </c>
      <c r="H21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4" s="31" t="str">
        <f>IF(LEN(invoer_werknemers[[#This Row],[salaris periode]])&gt;0,invoer_werknemers[[#This Row],[salaris periode]],"")</f>
        <v/>
      </c>
      <c r="J21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5" spans="1:13" x14ac:dyDescent="0.35">
      <c r="A215" s="3" t="str">
        <f>IFERROR(IF(invoer_werknemers[[#This Row],[naam]]="","",invoer_werknemers[[#This Row],[naam]]),"")</f>
        <v/>
      </c>
      <c r="B21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5" s="35" t="str">
        <f>IF(NOT(Overzichttabel[[#This Row],[naam]]=""),IFERROR(pensioenpremieberekening[[#This Row],[pensioen premie 
basis obv 
deeltijdfactor]]-Overzichttabel[[#This Row],[Werknemer deel 
basis]],0),"")</f>
        <v/>
      </c>
      <c r="D21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5" s="35" t="str">
        <f>IF(NOT(Overzichttabel[[#This Row],[naam]]=""),IFERROR('pensioenpremie detail'!M215-'overzicht premies'!F215,0),"")</f>
        <v/>
      </c>
      <c r="F21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5" s="35" t="str">
        <f>IF(NOT(Overzichttabel[[#This Row],[naam]]=""),ANWtabel[[#This Row],[ANW premie
per periode in dienst]],"")</f>
        <v/>
      </c>
      <c r="H21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5" s="31" t="str">
        <f>IF(LEN(invoer_werknemers[[#This Row],[salaris periode]])&gt;0,invoer_werknemers[[#This Row],[salaris periode]],"")</f>
        <v/>
      </c>
      <c r="J21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6" spans="1:13" x14ac:dyDescent="0.35">
      <c r="A216" s="3" t="str">
        <f>IFERROR(IF(invoer_werknemers[[#This Row],[naam]]="","",invoer_werknemers[[#This Row],[naam]]),"")</f>
        <v/>
      </c>
      <c r="B21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6" s="35" t="str">
        <f>IF(NOT(Overzichttabel[[#This Row],[naam]]=""),IFERROR(pensioenpremieberekening[[#This Row],[pensioen premie 
basis obv 
deeltijdfactor]]-Overzichttabel[[#This Row],[Werknemer deel 
basis]],0),"")</f>
        <v/>
      </c>
      <c r="D21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6" s="35" t="str">
        <f>IF(NOT(Overzichttabel[[#This Row],[naam]]=""),IFERROR('pensioenpremie detail'!M216-'overzicht premies'!F216,0),"")</f>
        <v/>
      </c>
      <c r="F21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6" s="35" t="str">
        <f>IF(NOT(Overzichttabel[[#This Row],[naam]]=""),ANWtabel[[#This Row],[ANW premie
per periode in dienst]],"")</f>
        <v/>
      </c>
      <c r="H21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6" s="31" t="str">
        <f>IF(LEN(invoer_werknemers[[#This Row],[salaris periode]])&gt;0,invoer_werknemers[[#This Row],[salaris periode]],"")</f>
        <v/>
      </c>
      <c r="J21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7" spans="1:13" x14ac:dyDescent="0.35">
      <c r="A217" s="3" t="str">
        <f>IFERROR(IF(invoer_werknemers[[#This Row],[naam]]="","",invoer_werknemers[[#This Row],[naam]]),"")</f>
        <v/>
      </c>
      <c r="B21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7" s="35" t="str">
        <f>IF(NOT(Overzichttabel[[#This Row],[naam]]=""),IFERROR(pensioenpremieberekening[[#This Row],[pensioen premie 
basis obv 
deeltijdfactor]]-Overzichttabel[[#This Row],[Werknemer deel 
basis]],0),"")</f>
        <v/>
      </c>
      <c r="D21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7" s="35" t="str">
        <f>IF(NOT(Overzichttabel[[#This Row],[naam]]=""),IFERROR('pensioenpremie detail'!M217-'overzicht premies'!F217,0),"")</f>
        <v/>
      </c>
      <c r="F21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7" s="35" t="str">
        <f>IF(NOT(Overzichttabel[[#This Row],[naam]]=""),ANWtabel[[#This Row],[ANW premie
per periode in dienst]],"")</f>
        <v/>
      </c>
      <c r="H21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7" s="31" t="str">
        <f>IF(LEN(invoer_werknemers[[#This Row],[salaris periode]])&gt;0,invoer_werknemers[[#This Row],[salaris periode]],"")</f>
        <v/>
      </c>
      <c r="J21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8" spans="1:13" x14ac:dyDescent="0.35">
      <c r="A218" s="3" t="str">
        <f>IFERROR(IF(invoer_werknemers[[#This Row],[naam]]="","",invoer_werknemers[[#This Row],[naam]]),"")</f>
        <v/>
      </c>
      <c r="B21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8" s="35" t="str">
        <f>IF(NOT(Overzichttabel[[#This Row],[naam]]=""),IFERROR(pensioenpremieberekening[[#This Row],[pensioen premie 
basis obv 
deeltijdfactor]]-Overzichttabel[[#This Row],[Werknemer deel 
basis]],0),"")</f>
        <v/>
      </c>
      <c r="D21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8" s="35" t="str">
        <f>IF(NOT(Overzichttabel[[#This Row],[naam]]=""),IFERROR('pensioenpremie detail'!M218-'overzicht premies'!F218,0),"")</f>
        <v/>
      </c>
      <c r="F21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8" s="35" t="str">
        <f>IF(NOT(Overzichttabel[[#This Row],[naam]]=""),ANWtabel[[#This Row],[ANW premie
per periode in dienst]],"")</f>
        <v/>
      </c>
      <c r="H21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8" s="31" t="str">
        <f>IF(LEN(invoer_werknemers[[#This Row],[salaris periode]])&gt;0,invoer_werknemers[[#This Row],[salaris periode]],"")</f>
        <v/>
      </c>
      <c r="J21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19" spans="1:13" x14ac:dyDescent="0.35">
      <c r="A219" s="3" t="str">
        <f>IFERROR(IF(invoer_werknemers[[#This Row],[naam]]="","",invoer_werknemers[[#This Row],[naam]]),"")</f>
        <v/>
      </c>
      <c r="B21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19" s="35" t="str">
        <f>IF(NOT(Overzichttabel[[#This Row],[naam]]=""),IFERROR(pensioenpremieberekening[[#This Row],[pensioen premie 
basis obv 
deeltijdfactor]]-Overzichttabel[[#This Row],[Werknemer deel 
basis]],0),"")</f>
        <v/>
      </c>
      <c r="D21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19" s="35" t="str">
        <f>IF(NOT(Overzichttabel[[#This Row],[naam]]=""),IFERROR('pensioenpremie detail'!M219-'overzicht premies'!F219,0),"")</f>
        <v/>
      </c>
      <c r="F21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19" s="35" t="str">
        <f>IF(NOT(Overzichttabel[[#This Row],[naam]]=""),ANWtabel[[#This Row],[ANW premie
per periode in dienst]],"")</f>
        <v/>
      </c>
      <c r="H21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19" s="31" t="str">
        <f>IF(LEN(invoer_werknemers[[#This Row],[salaris periode]])&gt;0,invoer_werknemers[[#This Row],[salaris periode]],"")</f>
        <v/>
      </c>
      <c r="J21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1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1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1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0" spans="1:13" x14ac:dyDescent="0.35">
      <c r="A220" s="3" t="str">
        <f>IFERROR(IF(invoer_werknemers[[#This Row],[naam]]="","",invoer_werknemers[[#This Row],[naam]]),"")</f>
        <v/>
      </c>
      <c r="B22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0" s="35" t="str">
        <f>IF(NOT(Overzichttabel[[#This Row],[naam]]=""),IFERROR(pensioenpremieberekening[[#This Row],[pensioen premie 
basis obv 
deeltijdfactor]]-Overzichttabel[[#This Row],[Werknemer deel 
basis]],0),"")</f>
        <v/>
      </c>
      <c r="D22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0" s="35" t="str">
        <f>IF(NOT(Overzichttabel[[#This Row],[naam]]=""),IFERROR('pensioenpremie detail'!M220-'overzicht premies'!F220,0),"")</f>
        <v/>
      </c>
      <c r="F22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0" s="35" t="str">
        <f>IF(NOT(Overzichttabel[[#This Row],[naam]]=""),ANWtabel[[#This Row],[ANW premie
per periode in dienst]],"")</f>
        <v/>
      </c>
      <c r="H22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0" s="31" t="str">
        <f>IF(LEN(invoer_werknemers[[#This Row],[salaris periode]])&gt;0,invoer_werknemers[[#This Row],[salaris periode]],"")</f>
        <v/>
      </c>
      <c r="J22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1" spans="1:13" x14ac:dyDescent="0.35">
      <c r="A221" s="3" t="str">
        <f>IFERROR(IF(invoer_werknemers[[#This Row],[naam]]="","",invoer_werknemers[[#This Row],[naam]]),"")</f>
        <v/>
      </c>
      <c r="B22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1" s="35" t="str">
        <f>IF(NOT(Overzichttabel[[#This Row],[naam]]=""),IFERROR(pensioenpremieberekening[[#This Row],[pensioen premie 
basis obv 
deeltijdfactor]]-Overzichttabel[[#This Row],[Werknemer deel 
basis]],0),"")</f>
        <v/>
      </c>
      <c r="D22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1" s="35" t="str">
        <f>IF(NOT(Overzichttabel[[#This Row],[naam]]=""),IFERROR('pensioenpremie detail'!M221-'overzicht premies'!F221,0),"")</f>
        <v/>
      </c>
      <c r="F22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1" s="35" t="str">
        <f>IF(NOT(Overzichttabel[[#This Row],[naam]]=""),ANWtabel[[#This Row],[ANW premie
per periode in dienst]],"")</f>
        <v/>
      </c>
      <c r="H22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1" s="31" t="str">
        <f>IF(LEN(invoer_werknemers[[#This Row],[salaris periode]])&gt;0,invoer_werknemers[[#This Row],[salaris periode]],"")</f>
        <v/>
      </c>
      <c r="J22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2" spans="1:13" x14ac:dyDescent="0.35">
      <c r="A222" s="3" t="str">
        <f>IFERROR(IF(invoer_werknemers[[#This Row],[naam]]="","",invoer_werknemers[[#This Row],[naam]]),"")</f>
        <v/>
      </c>
      <c r="B22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2" s="35" t="str">
        <f>IF(NOT(Overzichttabel[[#This Row],[naam]]=""),IFERROR(pensioenpremieberekening[[#This Row],[pensioen premie 
basis obv 
deeltijdfactor]]-Overzichttabel[[#This Row],[Werknemer deel 
basis]],0),"")</f>
        <v/>
      </c>
      <c r="D22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2" s="35" t="str">
        <f>IF(NOT(Overzichttabel[[#This Row],[naam]]=""),IFERROR('pensioenpremie detail'!M222-'overzicht premies'!F222,0),"")</f>
        <v/>
      </c>
      <c r="F22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2" s="35" t="str">
        <f>IF(NOT(Overzichttabel[[#This Row],[naam]]=""),ANWtabel[[#This Row],[ANW premie
per periode in dienst]],"")</f>
        <v/>
      </c>
      <c r="H22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2" s="31" t="str">
        <f>IF(LEN(invoer_werknemers[[#This Row],[salaris periode]])&gt;0,invoer_werknemers[[#This Row],[salaris periode]],"")</f>
        <v/>
      </c>
      <c r="J22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3" spans="1:13" x14ac:dyDescent="0.35">
      <c r="A223" s="3" t="str">
        <f>IFERROR(IF(invoer_werknemers[[#This Row],[naam]]="","",invoer_werknemers[[#This Row],[naam]]),"")</f>
        <v/>
      </c>
      <c r="B22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3" s="35" t="str">
        <f>IF(NOT(Overzichttabel[[#This Row],[naam]]=""),IFERROR(pensioenpremieberekening[[#This Row],[pensioen premie 
basis obv 
deeltijdfactor]]-Overzichttabel[[#This Row],[Werknemer deel 
basis]],0),"")</f>
        <v/>
      </c>
      <c r="D22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3" s="35" t="str">
        <f>IF(NOT(Overzichttabel[[#This Row],[naam]]=""),IFERROR('pensioenpremie detail'!M223-'overzicht premies'!F223,0),"")</f>
        <v/>
      </c>
      <c r="F22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3" s="35" t="str">
        <f>IF(NOT(Overzichttabel[[#This Row],[naam]]=""),ANWtabel[[#This Row],[ANW premie
per periode in dienst]],"")</f>
        <v/>
      </c>
      <c r="H22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3" s="31" t="str">
        <f>IF(LEN(invoer_werknemers[[#This Row],[salaris periode]])&gt;0,invoer_werknemers[[#This Row],[salaris periode]],"")</f>
        <v/>
      </c>
      <c r="J22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4" spans="1:13" x14ac:dyDescent="0.35">
      <c r="A224" s="3" t="str">
        <f>IFERROR(IF(invoer_werknemers[[#This Row],[naam]]="","",invoer_werknemers[[#This Row],[naam]]),"")</f>
        <v/>
      </c>
      <c r="B22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4" s="35" t="str">
        <f>IF(NOT(Overzichttabel[[#This Row],[naam]]=""),IFERROR(pensioenpremieberekening[[#This Row],[pensioen premie 
basis obv 
deeltijdfactor]]-Overzichttabel[[#This Row],[Werknemer deel 
basis]],0),"")</f>
        <v/>
      </c>
      <c r="D22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4" s="35" t="str">
        <f>IF(NOT(Overzichttabel[[#This Row],[naam]]=""),IFERROR('pensioenpremie detail'!M224-'overzicht premies'!F224,0),"")</f>
        <v/>
      </c>
      <c r="F22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4" s="35" t="str">
        <f>IF(NOT(Overzichttabel[[#This Row],[naam]]=""),ANWtabel[[#This Row],[ANW premie
per periode in dienst]],"")</f>
        <v/>
      </c>
      <c r="H22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4" s="31" t="str">
        <f>IF(LEN(invoer_werknemers[[#This Row],[salaris periode]])&gt;0,invoer_werknemers[[#This Row],[salaris periode]],"")</f>
        <v/>
      </c>
      <c r="J22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5" spans="1:13" x14ac:dyDescent="0.35">
      <c r="A225" s="3" t="str">
        <f>IFERROR(IF(invoer_werknemers[[#This Row],[naam]]="","",invoer_werknemers[[#This Row],[naam]]),"")</f>
        <v/>
      </c>
      <c r="B22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5" s="35" t="str">
        <f>IF(NOT(Overzichttabel[[#This Row],[naam]]=""),IFERROR(pensioenpremieberekening[[#This Row],[pensioen premie 
basis obv 
deeltijdfactor]]-Overzichttabel[[#This Row],[Werknemer deel 
basis]],0),"")</f>
        <v/>
      </c>
      <c r="D22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5" s="35" t="str">
        <f>IF(NOT(Overzichttabel[[#This Row],[naam]]=""),IFERROR('pensioenpremie detail'!M225-'overzicht premies'!F225,0),"")</f>
        <v/>
      </c>
      <c r="F22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5" s="35" t="str">
        <f>IF(NOT(Overzichttabel[[#This Row],[naam]]=""),ANWtabel[[#This Row],[ANW premie
per periode in dienst]],"")</f>
        <v/>
      </c>
      <c r="H22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5" s="31" t="str">
        <f>IF(LEN(invoer_werknemers[[#This Row],[salaris periode]])&gt;0,invoer_werknemers[[#This Row],[salaris periode]],"")</f>
        <v/>
      </c>
      <c r="J22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6" spans="1:13" x14ac:dyDescent="0.35">
      <c r="A226" s="3" t="str">
        <f>IFERROR(IF(invoer_werknemers[[#This Row],[naam]]="","",invoer_werknemers[[#This Row],[naam]]),"")</f>
        <v/>
      </c>
      <c r="B22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6" s="35" t="str">
        <f>IF(NOT(Overzichttabel[[#This Row],[naam]]=""),IFERROR(pensioenpremieberekening[[#This Row],[pensioen premie 
basis obv 
deeltijdfactor]]-Overzichttabel[[#This Row],[Werknemer deel 
basis]],0),"")</f>
        <v/>
      </c>
      <c r="D22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6" s="35" t="str">
        <f>IF(NOT(Overzichttabel[[#This Row],[naam]]=""),IFERROR('pensioenpremie detail'!M226-'overzicht premies'!F226,0),"")</f>
        <v/>
      </c>
      <c r="F22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6" s="35" t="str">
        <f>IF(NOT(Overzichttabel[[#This Row],[naam]]=""),ANWtabel[[#This Row],[ANW premie
per periode in dienst]],"")</f>
        <v/>
      </c>
      <c r="H22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6" s="31" t="str">
        <f>IF(LEN(invoer_werknemers[[#This Row],[salaris periode]])&gt;0,invoer_werknemers[[#This Row],[salaris periode]],"")</f>
        <v/>
      </c>
      <c r="J22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7" spans="1:13" x14ac:dyDescent="0.35">
      <c r="A227" s="3" t="str">
        <f>IFERROR(IF(invoer_werknemers[[#This Row],[naam]]="","",invoer_werknemers[[#This Row],[naam]]),"")</f>
        <v/>
      </c>
      <c r="B22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7" s="35" t="str">
        <f>IF(NOT(Overzichttabel[[#This Row],[naam]]=""),IFERROR(pensioenpremieberekening[[#This Row],[pensioen premie 
basis obv 
deeltijdfactor]]-Overzichttabel[[#This Row],[Werknemer deel 
basis]],0),"")</f>
        <v/>
      </c>
      <c r="D22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7" s="35" t="str">
        <f>IF(NOT(Overzichttabel[[#This Row],[naam]]=""),IFERROR('pensioenpremie detail'!M227-'overzicht premies'!F227,0),"")</f>
        <v/>
      </c>
      <c r="F22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7" s="35" t="str">
        <f>IF(NOT(Overzichttabel[[#This Row],[naam]]=""),ANWtabel[[#This Row],[ANW premie
per periode in dienst]],"")</f>
        <v/>
      </c>
      <c r="H22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7" s="31" t="str">
        <f>IF(LEN(invoer_werknemers[[#This Row],[salaris periode]])&gt;0,invoer_werknemers[[#This Row],[salaris periode]],"")</f>
        <v/>
      </c>
      <c r="J22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8" spans="1:13" x14ac:dyDescent="0.35">
      <c r="A228" s="3" t="str">
        <f>IFERROR(IF(invoer_werknemers[[#This Row],[naam]]="","",invoer_werknemers[[#This Row],[naam]]),"")</f>
        <v/>
      </c>
      <c r="B22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8" s="35" t="str">
        <f>IF(NOT(Overzichttabel[[#This Row],[naam]]=""),IFERROR(pensioenpremieberekening[[#This Row],[pensioen premie 
basis obv 
deeltijdfactor]]-Overzichttabel[[#This Row],[Werknemer deel 
basis]],0),"")</f>
        <v/>
      </c>
      <c r="D22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8" s="35" t="str">
        <f>IF(NOT(Overzichttabel[[#This Row],[naam]]=""),IFERROR('pensioenpremie detail'!M228-'overzicht premies'!F228,0),"")</f>
        <v/>
      </c>
      <c r="F22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8" s="35" t="str">
        <f>IF(NOT(Overzichttabel[[#This Row],[naam]]=""),ANWtabel[[#This Row],[ANW premie
per periode in dienst]],"")</f>
        <v/>
      </c>
      <c r="H22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8" s="31" t="str">
        <f>IF(LEN(invoer_werknemers[[#This Row],[salaris periode]])&gt;0,invoer_werknemers[[#This Row],[salaris periode]],"")</f>
        <v/>
      </c>
      <c r="J22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29" spans="1:13" x14ac:dyDescent="0.35">
      <c r="A229" s="3" t="str">
        <f>IFERROR(IF(invoer_werknemers[[#This Row],[naam]]="","",invoer_werknemers[[#This Row],[naam]]),"")</f>
        <v/>
      </c>
      <c r="B22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29" s="35" t="str">
        <f>IF(NOT(Overzichttabel[[#This Row],[naam]]=""),IFERROR(pensioenpremieberekening[[#This Row],[pensioen premie 
basis obv 
deeltijdfactor]]-Overzichttabel[[#This Row],[Werknemer deel 
basis]],0),"")</f>
        <v/>
      </c>
      <c r="D22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29" s="35" t="str">
        <f>IF(NOT(Overzichttabel[[#This Row],[naam]]=""),IFERROR('pensioenpremie detail'!M229-'overzicht premies'!F229,0),"")</f>
        <v/>
      </c>
      <c r="F22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29" s="35" t="str">
        <f>IF(NOT(Overzichttabel[[#This Row],[naam]]=""),ANWtabel[[#This Row],[ANW premie
per periode in dienst]],"")</f>
        <v/>
      </c>
      <c r="H22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29" s="31" t="str">
        <f>IF(LEN(invoer_werknemers[[#This Row],[salaris periode]])&gt;0,invoer_werknemers[[#This Row],[salaris periode]],"")</f>
        <v/>
      </c>
      <c r="J22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2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2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2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0" spans="1:13" x14ac:dyDescent="0.35">
      <c r="A230" s="3" t="str">
        <f>IFERROR(IF(invoer_werknemers[[#This Row],[naam]]="","",invoer_werknemers[[#This Row],[naam]]),"")</f>
        <v/>
      </c>
      <c r="B23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0" s="35" t="str">
        <f>IF(NOT(Overzichttabel[[#This Row],[naam]]=""),IFERROR(pensioenpremieberekening[[#This Row],[pensioen premie 
basis obv 
deeltijdfactor]]-Overzichttabel[[#This Row],[Werknemer deel 
basis]],0),"")</f>
        <v/>
      </c>
      <c r="D23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0" s="35" t="str">
        <f>IF(NOT(Overzichttabel[[#This Row],[naam]]=""),IFERROR('pensioenpremie detail'!M230-'overzicht premies'!F230,0),"")</f>
        <v/>
      </c>
      <c r="F23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0" s="35" t="str">
        <f>IF(NOT(Overzichttabel[[#This Row],[naam]]=""),ANWtabel[[#This Row],[ANW premie
per periode in dienst]],"")</f>
        <v/>
      </c>
      <c r="H23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0" s="31" t="str">
        <f>IF(LEN(invoer_werknemers[[#This Row],[salaris periode]])&gt;0,invoer_werknemers[[#This Row],[salaris periode]],"")</f>
        <v/>
      </c>
      <c r="J23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1" spans="1:13" x14ac:dyDescent="0.35">
      <c r="A231" s="3" t="str">
        <f>IFERROR(IF(invoer_werknemers[[#This Row],[naam]]="","",invoer_werknemers[[#This Row],[naam]]),"")</f>
        <v/>
      </c>
      <c r="B23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1" s="35" t="str">
        <f>IF(NOT(Overzichttabel[[#This Row],[naam]]=""),IFERROR(pensioenpremieberekening[[#This Row],[pensioen premie 
basis obv 
deeltijdfactor]]-Overzichttabel[[#This Row],[Werknemer deel 
basis]],0),"")</f>
        <v/>
      </c>
      <c r="D23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1" s="35" t="str">
        <f>IF(NOT(Overzichttabel[[#This Row],[naam]]=""),IFERROR('pensioenpremie detail'!M231-'overzicht premies'!F231,0),"")</f>
        <v/>
      </c>
      <c r="F23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1" s="35" t="str">
        <f>IF(NOT(Overzichttabel[[#This Row],[naam]]=""),ANWtabel[[#This Row],[ANW premie
per periode in dienst]],"")</f>
        <v/>
      </c>
      <c r="H23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1" s="31" t="str">
        <f>IF(LEN(invoer_werknemers[[#This Row],[salaris periode]])&gt;0,invoer_werknemers[[#This Row],[salaris periode]],"")</f>
        <v/>
      </c>
      <c r="J23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2" spans="1:13" x14ac:dyDescent="0.35">
      <c r="A232" s="3" t="str">
        <f>IFERROR(IF(invoer_werknemers[[#This Row],[naam]]="","",invoer_werknemers[[#This Row],[naam]]),"")</f>
        <v/>
      </c>
      <c r="B23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2" s="35" t="str">
        <f>IF(NOT(Overzichttabel[[#This Row],[naam]]=""),IFERROR(pensioenpremieberekening[[#This Row],[pensioen premie 
basis obv 
deeltijdfactor]]-Overzichttabel[[#This Row],[Werknemer deel 
basis]],0),"")</f>
        <v/>
      </c>
      <c r="D23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2" s="35" t="str">
        <f>IF(NOT(Overzichttabel[[#This Row],[naam]]=""),IFERROR('pensioenpremie detail'!M232-'overzicht premies'!F232,0),"")</f>
        <v/>
      </c>
      <c r="F23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2" s="35" t="str">
        <f>IF(NOT(Overzichttabel[[#This Row],[naam]]=""),ANWtabel[[#This Row],[ANW premie
per periode in dienst]],"")</f>
        <v/>
      </c>
      <c r="H23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2" s="31" t="str">
        <f>IF(LEN(invoer_werknemers[[#This Row],[salaris periode]])&gt;0,invoer_werknemers[[#This Row],[salaris periode]],"")</f>
        <v/>
      </c>
      <c r="J23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3" spans="1:13" x14ac:dyDescent="0.35">
      <c r="A233" s="3" t="str">
        <f>IFERROR(IF(invoer_werknemers[[#This Row],[naam]]="","",invoer_werknemers[[#This Row],[naam]]),"")</f>
        <v/>
      </c>
      <c r="B23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3" s="35" t="str">
        <f>IF(NOT(Overzichttabel[[#This Row],[naam]]=""),IFERROR(pensioenpremieberekening[[#This Row],[pensioen premie 
basis obv 
deeltijdfactor]]-Overzichttabel[[#This Row],[Werknemer deel 
basis]],0),"")</f>
        <v/>
      </c>
      <c r="D23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3" s="35" t="str">
        <f>IF(NOT(Overzichttabel[[#This Row],[naam]]=""),IFERROR('pensioenpremie detail'!M233-'overzicht premies'!F233,0),"")</f>
        <v/>
      </c>
      <c r="F23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3" s="35" t="str">
        <f>IF(NOT(Overzichttabel[[#This Row],[naam]]=""),ANWtabel[[#This Row],[ANW premie
per periode in dienst]],"")</f>
        <v/>
      </c>
      <c r="H23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3" s="31" t="str">
        <f>IF(LEN(invoer_werknemers[[#This Row],[salaris periode]])&gt;0,invoer_werknemers[[#This Row],[salaris periode]],"")</f>
        <v/>
      </c>
      <c r="J23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4" spans="1:13" x14ac:dyDescent="0.35">
      <c r="A234" s="3" t="str">
        <f>IFERROR(IF(invoer_werknemers[[#This Row],[naam]]="","",invoer_werknemers[[#This Row],[naam]]),"")</f>
        <v/>
      </c>
      <c r="B23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4" s="35" t="str">
        <f>IF(NOT(Overzichttabel[[#This Row],[naam]]=""),IFERROR(pensioenpremieberekening[[#This Row],[pensioen premie 
basis obv 
deeltijdfactor]]-Overzichttabel[[#This Row],[Werknemer deel 
basis]],0),"")</f>
        <v/>
      </c>
      <c r="D23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4" s="35" t="str">
        <f>IF(NOT(Overzichttabel[[#This Row],[naam]]=""),IFERROR('pensioenpremie detail'!M234-'overzicht premies'!F234,0),"")</f>
        <v/>
      </c>
      <c r="F23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4" s="35" t="str">
        <f>IF(NOT(Overzichttabel[[#This Row],[naam]]=""),ANWtabel[[#This Row],[ANW premie
per periode in dienst]],"")</f>
        <v/>
      </c>
      <c r="H23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4" s="31" t="str">
        <f>IF(LEN(invoer_werknemers[[#This Row],[salaris periode]])&gt;0,invoer_werknemers[[#This Row],[salaris periode]],"")</f>
        <v/>
      </c>
      <c r="J23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5" spans="1:13" x14ac:dyDescent="0.35">
      <c r="A235" s="3" t="str">
        <f>IFERROR(IF(invoer_werknemers[[#This Row],[naam]]="","",invoer_werknemers[[#This Row],[naam]]),"")</f>
        <v/>
      </c>
      <c r="B23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5" s="35" t="str">
        <f>IF(NOT(Overzichttabel[[#This Row],[naam]]=""),IFERROR(pensioenpremieberekening[[#This Row],[pensioen premie 
basis obv 
deeltijdfactor]]-Overzichttabel[[#This Row],[Werknemer deel 
basis]],0),"")</f>
        <v/>
      </c>
      <c r="D23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5" s="35" t="str">
        <f>IF(NOT(Overzichttabel[[#This Row],[naam]]=""),IFERROR('pensioenpremie detail'!M235-'overzicht premies'!F235,0),"")</f>
        <v/>
      </c>
      <c r="F23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5" s="35" t="str">
        <f>IF(NOT(Overzichttabel[[#This Row],[naam]]=""),ANWtabel[[#This Row],[ANW premie
per periode in dienst]],"")</f>
        <v/>
      </c>
      <c r="H23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5" s="31" t="str">
        <f>IF(LEN(invoer_werknemers[[#This Row],[salaris periode]])&gt;0,invoer_werknemers[[#This Row],[salaris periode]],"")</f>
        <v/>
      </c>
      <c r="J23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6" spans="1:13" x14ac:dyDescent="0.35">
      <c r="A236" s="3" t="str">
        <f>IFERROR(IF(invoer_werknemers[[#This Row],[naam]]="","",invoer_werknemers[[#This Row],[naam]]),"")</f>
        <v/>
      </c>
      <c r="B23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6" s="35" t="str">
        <f>IF(NOT(Overzichttabel[[#This Row],[naam]]=""),IFERROR(pensioenpremieberekening[[#This Row],[pensioen premie 
basis obv 
deeltijdfactor]]-Overzichttabel[[#This Row],[Werknemer deel 
basis]],0),"")</f>
        <v/>
      </c>
      <c r="D23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6" s="35" t="str">
        <f>IF(NOT(Overzichttabel[[#This Row],[naam]]=""),IFERROR('pensioenpremie detail'!M236-'overzicht premies'!F236,0),"")</f>
        <v/>
      </c>
      <c r="F23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6" s="35" t="str">
        <f>IF(NOT(Overzichttabel[[#This Row],[naam]]=""),ANWtabel[[#This Row],[ANW premie
per periode in dienst]],"")</f>
        <v/>
      </c>
      <c r="H23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6" s="31" t="str">
        <f>IF(LEN(invoer_werknemers[[#This Row],[salaris periode]])&gt;0,invoer_werknemers[[#This Row],[salaris periode]],"")</f>
        <v/>
      </c>
      <c r="J23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7" spans="1:13" x14ac:dyDescent="0.35">
      <c r="A237" s="3" t="str">
        <f>IFERROR(IF(invoer_werknemers[[#This Row],[naam]]="","",invoer_werknemers[[#This Row],[naam]]),"")</f>
        <v/>
      </c>
      <c r="B23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7" s="35" t="str">
        <f>IF(NOT(Overzichttabel[[#This Row],[naam]]=""),IFERROR(pensioenpremieberekening[[#This Row],[pensioen premie 
basis obv 
deeltijdfactor]]-Overzichttabel[[#This Row],[Werknemer deel 
basis]],0),"")</f>
        <v/>
      </c>
      <c r="D23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7" s="35" t="str">
        <f>IF(NOT(Overzichttabel[[#This Row],[naam]]=""),IFERROR('pensioenpremie detail'!M237-'overzicht premies'!F237,0),"")</f>
        <v/>
      </c>
      <c r="F23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7" s="35" t="str">
        <f>IF(NOT(Overzichttabel[[#This Row],[naam]]=""),ANWtabel[[#This Row],[ANW premie
per periode in dienst]],"")</f>
        <v/>
      </c>
      <c r="H23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7" s="31" t="str">
        <f>IF(LEN(invoer_werknemers[[#This Row],[salaris periode]])&gt;0,invoer_werknemers[[#This Row],[salaris periode]],"")</f>
        <v/>
      </c>
      <c r="J23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8" spans="1:13" x14ac:dyDescent="0.35">
      <c r="A238" s="3" t="str">
        <f>IFERROR(IF(invoer_werknemers[[#This Row],[naam]]="","",invoer_werknemers[[#This Row],[naam]]),"")</f>
        <v/>
      </c>
      <c r="B23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8" s="35" t="str">
        <f>IF(NOT(Overzichttabel[[#This Row],[naam]]=""),IFERROR(pensioenpremieberekening[[#This Row],[pensioen premie 
basis obv 
deeltijdfactor]]-Overzichttabel[[#This Row],[Werknemer deel 
basis]],0),"")</f>
        <v/>
      </c>
      <c r="D23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8" s="35" t="str">
        <f>IF(NOT(Overzichttabel[[#This Row],[naam]]=""),IFERROR('pensioenpremie detail'!M238-'overzicht premies'!F238,0),"")</f>
        <v/>
      </c>
      <c r="F23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8" s="35" t="str">
        <f>IF(NOT(Overzichttabel[[#This Row],[naam]]=""),ANWtabel[[#This Row],[ANW premie
per periode in dienst]],"")</f>
        <v/>
      </c>
      <c r="H23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8" s="31" t="str">
        <f>IF(LEN(invoer_werknemers[[#This Row],[salaris periode]])&gt;0,invoer_werknemers[[#This Row],[salaris periode]],"")</f>
        <v/>
      </c>
      <c r="J23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39" spans="1:13" x14ac:dyDescent="0.35">
      <c r="A239" s="3" t="str">
        <f>IFERROR(IF(invoer_werknemers[[#This Row],[naam]]="","",invoer_werknemers[[#This Row],[naam]]),"")</f>
        <v/>
      </c>
      <c r="B23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39" s="35" t="str">
        <f>IF(NOT(Overzichttabel[[#This Row],[naam]]=""),IFERROR(pensioenpremieberekening[[#This Row],[pensioen premie 
basis obv 
deeltijdfactor]]-Overzichttabel[[#This Row],[Werknemer deel 
basis]],0),"")</f>
        <v/>
      </c>
      <c r="D23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39" s="35" t="str">
        <f>IF(NOT(Overzichttabel[[#This Row],[naam]]=""),IFERROR('pensioenpremie detail'!M239-'overzicht premies'!F239,0),"")</f>
        <v/>
      </c>
      <c r="F23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39" s="35" t="str">
        <f>IF(NOT(Overzichttabel[[#This Row],[naam]]=""),ANWtabel[[#This Row],[ANW premie
per periode in dienst]],"")</f>
        <v/>
      </c>
      <c r="H23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39" s="31" t="str">
        <f>IF(LEN(invoer_werknemers[[#This Row],[salaris periode]])&gt;0,invoer_werknemers[[#This Row],[salaris periode]],"")</f>
        <v/>
      </c>
      <c r="J23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3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3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3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0" spans="1:13" x14ac:dyDescent="0.35">
      <c r="A240" s="3" t="str">
        <f>IFERROR(IF(invoer_werknemers[[#This Row],[naam]]="","",invoer_werknemers[[#This Row],[naam]]),"")</f>
        <v/>
      </c>
      <c r="B24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0" s="35" t="str">
        <f>IF(NOT(Overzichttabel[[#This Row],[naam]]=""),IFERROR(pensioenpremieberekening[[#This Row],[pensioen premie 
basis obv 
deeltijdfactor]]-Overzichttabel[[#This Row],[Werknemer deel 
basis]],0),"")</f>
        <v/>
      </c>
      <c r="D24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0" s="35" t="str">
        <f>IF(NOT(Overzichttabel[[#This Row],[naam]]=""),IFERROR('pensioenpremie detail'!M240-'overzicht premies'!F240,0),"")</f>
        <v/>
      </c>
      <c r="F24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0" s="35" t="str">
        <f>IF(NOT(Overzichttabel[[#This Row],[naam]]=""),ANWtabel[[#This Row],[ANW premie
per periode in dienst]],"")</f>
        <v/>
      </c>
      <c r="H24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0" s="31" t="str">
        <f>IF(LEN(invoer_werknemers[[#This Row],[salaris periode]])&gt;0,invoer_werknemers[[#This Row],[salaris periode]],"")</f>
        <v/>
      </c>
      <c r="J24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1" spans="1:13" x14ac:dyDescent="0.35">
      <c r="A241" s="3" t="str">
        <f>IFERROR(IF(invoer_werknemers[[#This Row],[naam]]="","",invoer_werknemers[[#This Row],[naam]]),"")</f>
        <v/>
      </c>
      <c r="B24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1" s="35" t="str">
        <f>IF(NOT(Overzichttabel[[#This Row],[naam]]=""),IFERROR(pensioenpremieberekening[[#This Row],[pensioen premie 
basis obv 
deeltijdfactor]]-Overzichttabel[[#This Row],[Werknemer deel 
basis]],0),"")</f>
        <v/>
      </c>
      <c r="D24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1" s="35" t="str">
        <f>IF(NOT(Overzichttabel[[#This Row],[naam]]=""),IFERROR('pensioenpremie detail'!M241-'overzicht premies'!F241,0),"")</f>
        <v/>
      </c>
      <c r="F24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1" s="35" t="str">
        <f>IF(NOT(Overzichttabel[[#This Row],[naam]]=""),ANWtabel[[#This Row],[ANW premie
per periode in dienst]],"")</f>
        <v/>
      </c>
      <c r="H24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1" s="31" t="str">
        <f>IF(LEN(invoer_werknemers[[#This Row],[salaris periode]])&gt;0,invoer_werknemers[[#This Row],[salaris periode]],"")</f>
        <v/>
      </c>
      <c r="J24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2" spans="1:13" x14ac:dyDescent="0.35">
      <c r="A242" s="3" t="str">
        <f>IFERROR(IF(invoer_werknemers[[#This Row],[naam]]="","",invoer_werknemers[[#This Row],[naam]]),"")</f>
        <v/>
      </c>
      <c r="B24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2" s="35" t="str">
        <f>IF(NOT(Overzichttabel[[#This Row],[naam]]=""),IFERROR(pensioenpremieberekening[[#This Row],[pensioen premie 
basis obv 
deeltijdfactor]]-Overzichttabel[[#This Row],[Werknemer deel 
basis]],0),"")</f>
        <v/>
      </c>
      <c r="D24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2" s="35" t="str">
        <f>IF(NOT(Overzichttabel[[#This Row],[naam]]=""),IFERROR('pensioenpremie detail'!M242-'overzicht premies'!F242,0),"")</f>
        <v/>
      </c>
      <c r="F24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2" s="35" t="str">
        <f>IF(NOT(Overzichttabel[[#This Row],[naam]]=""),ANWtabel[[#This Row],[ANW premie
per periode in dienst]],"")</f>
        <v/>
      </c>
      <c r="H24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2" s="31" t="str">
        <f>IF(LEN(invoer_werknemers[[#This Row],[salaris periode]])&gt;0,invoer_werknemers[[#This Row],[salaris periode]],"")</f>
        <v/>
      </c>
      <c r="J24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3" spans="1:13" x14ac:dyDescent="0.35">
      <c r="A243" s="3" t="str">
        <f>IFERROR(IF(invoer_werknemers[[#This Row],[naam]]="","",invoer_werknemers[[#This Row],[naam]]),"")</f>
        <v/>
      </c>
      <c r="B24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3" s="35" t="str">
        <f>IF(NOT(Overzichttabel[[#This Row],[naam]]=""),IFERROR(pensioenpremieberekening[[#This Row],[pensioen premie 
basis obv 
deeltijdfactor]]-Overzichttabel[[#This Row],[Werknemer deel 
basis]],0),"")</f>
        <v/>
      </c>
      <c r="D24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3" s="35" t="str">
        <f>IF(NOT(Overzichttabel[[#This Row],[naam]]=""),IFERROR('pensioenpremie detail'!M243-'overzicht premies'!F243,0),"")</f>
        <v/>
      </c>
      <c r="F24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3" s="35" t="str">
        <f>IF(NOT(Overzichttabel[[#This Row],[naam]]=""),ANWtabel[[#This Row],[ANW premie
per periode in dienst]],"")</f>
        <v/>
      </c>
      <c r="H24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3" s="31" t="str">
        <f>IF(LEN(invoer_werknemers[[#This Row],[salaris periode]])&gt;0,invoer_werknemers[[#This Row],[salaris periode]],"")</f>
        <v/>
      </c>
      <c r="J24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4" spans="1:13" x14ac:dyDescent="0.35">
      <c r="A244" s="3" t="str">
        <f>IFERROR(IF(invoer_werknemers[[#This Row],[naam]]="","",invoer_werknemers[[#This Row],[naam]]),"")</f>
        <v/>
      </c>
      <c r="B24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4" s="35" t="str">
        <f>IF(NOT(Overzichttabel[[#This Row],[naam]]=""),IFERROR(pensioenpremieberekening[[#This Row],[pensioen premie 
basis obv 
deeltijdfactor]]-Overzichttabel[[#This Row],[Werknemer deel 
basis]],0),"")</f>
        <v/>
      </c>
      <c r="D24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4" s="35" t="str">
        <f>IF(NOT(Overzichttabel[[#This Row],[naam]]=""),IFERROR('pensioenpremie detail'!M244-'overzicht premies'!F244,0),"")</f>
        <v/>
      </c>
      <c r="F24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4" s="35" t="str">
        <f>IF(NOT(Overzichttabel[[#This Row],[naam]]=""),ANWtabel[[#This Row],[ANW premie
per periode in dienst]],"")</f>
        <v/>
      </c>
      <c r="H24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4" s="31" t="str">
        <f>IF(LEN(invoer_werknemers[[#This Row],[salaris periode]])&gt;0,invoer_werknemers[[#This Row],[salaris periode]],"")</f>
        <v/>
      </c>
      <c r="J24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5" spans="1:13" x14ac:dyDescent="0.35">
      <c r="A245" s="3" t="str">
        <f>IFERROR(IF(invoer_werknemers[[#This Row],[naam]]="","",invoer_werknemers[[#This Row],[naam]]),"")</f>
        <v/>
      </c>
      <c r="B24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5" s="35" t="str">
        <f>IF(NOT(Overzichttabel[[#This Row],[naam]]=""),IFERROR(pensioenpremieberekening[[#This Row],[pensioen premie 
basis obv 
deeltijdfactor]]-Overzichttabel[[#This Row],[Werknemer deel 
basis]],0),"")</f>
        <v/>
      </c>
      <c r="D24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5" s="35" t="str">
        <f>IF(NOT(Overzichttabel[[#This Row],[naam]]=""),IFERROR('pensioenpremie detail'!M245-'overzicht premies'!F245,0),"")</f>
        <v/>
      </c>
      <c r="F24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5" s="35" t="str">
        <f>IF(NOT(Overzichttabel[[#This Row],[naam]]=""),ANWtabel[[#This Row],[ANW premie
per periode in dienst]],"")</f>
        <v/>
      </c>
      <c r="H24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5" s="31" t="str">
        <f>IF(LEN(invoer_werknemers[[#This Row],[salaris periode]])&gt;0,invoer_werknemers[[#This Row],[salaris periode]],"")</f>
        <v/>
      </c>
      <c r="J24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6" spans="1:13" x14ac:dyDescent="0.35">
      <c r="A246" s="3" t="str">
        <f>IFERROR(IF(invoer_werknemers[[#This Row],[naam]]="","",invoer_werknemers[[#This Row],[naam]]),"")</f>
        <v/>
      </c>
      <c r="B24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6" s="35" t="str">
        <f>IF(NOT(Overzichttabel[[#This Row],[naam]]=""),IFERROR(pensioenpremieberekening[[#This Row],[pensioen premie 
basis obv 
deeltijdfactor]]-Overzichttabel[[#This Row],[Werknemer deel 
basis]],0),"")</f>
        <v/>
      </c>
      <c r="D24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6" s="35" t="str">
        <f>IF(NOT(Overzichttabel[[#This Row],[naam]]=""),IFERROR('pensioenpremie detail'!M246-'overzicht premies'!F246,0),"")</f>
        <v/>
      </c>
      <c r="F24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6" s="35" t="str">
        <f>IF(NOT(Overzichttabel[[#This Row],[naam]]=""),ANWtabel[[#This Row],[ANW premie
per periode in dienst]],"")</f>
        <v/>
      </c>
      <c r="H24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6" s="31" t="str">
        <f>IF(LEN(invoer_werknemers[[#This Row],[salaris periode]])&gt;0,invoer_werknemers[[#This Row],[salaris periode]],"")</f>
        <v/>
      </c>
      <c r="J24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7" spans="1:13" x14ac:dyDescent="0.35">
      <c r="A247" s="3" t="str">
        <f>IFERROR(IF(invoer_werknemers[[#This Row],[naam]]="","",invoer_werknemers[[#This Row],[naam]]),"")</f>
        <v/>
      </c>
      <c r="B24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7" s="35" t="str">
        <f>IF(NOT(Overzichttabel[[#This Row],[naam]]=""),IFERROR(pensioenpremieberekening[[#This Row],[pensioen premie 
basis obv 
deeltijdfactor]]-Overzichttabel[[#This Row],[Werknemer deel 
basis]],0),"")</f>
        <v/>
      </c>
      <c r="D24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7" s="35" t="str">
        <f>IF(NOT(Overzichttabel[[#This Row],[naam]]=""),IFERROR('pensioenpremie detail'!M247-'overzicht premies'!F247,0),"")</f>
        <v/>
      </c>
      <c r="F24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7" s="35" t="str">
        <f>IF(NOT(Overzichttabel[[#This Row],[naam]]=""),ANWtabel[[#This Row],[ANW premie
per periode in dienst]],"")</f>
        <v/>
      </c>
      <c r="H24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7" s="31" t="str">
        <f>IF(LEN(invoer_werknemers[[#This Row],[salaris periode]])&gt;0,invoer_werknemers[[#This Row],[salaris periode]],"")</f>
        <v/>
      </c>
      <c r="J24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8" spans="1:13" x14ac:dyDescent="0.35">
      <c r="A248" s="3" t="str">
        <f>IFERROR(IF(invoer_werknemers[[#This Row],[naam]]="","",invoer_werknemers[[#This Row],[naam]]),"")</f>
        <v/>
      </c>
      <c r="B24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8" s="35" t="str">
        <f>IF(NOT(Overzichttabel[[#This Row],[naam]]=""),IFERROR(pensioenpremieberekening[[#This Row],[pensioen premie 
basis obv 
deeltijdfactor]]-Overzichttabel[[#This Row],[Werknemer deel 
basis]],0),"")</f>
        <v/>
      </c>
      <c r="D24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8" s="35" t="str">
        <f>IF(NOT(Overzichttabel[[#This Row],[naam]]=""),IFERROR('pensioenpremie detail'!M248-'overzicht premies'!F248,0),"")</f>
        <v/>
      </c>
      <c r="F24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8" s="35" t="str">
        <f>IF(NOT(Overzichttabel[[#This Row],[naam]]=""),ANWtabel[[#This Row],[ANW premie
per periode in dienst]],"")</f>
        <v/>
      </c>
      <c r="H24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8" s="31" t="str">
        <f>IF(LEN(invoer_werknemers[[#This Row],[salaris periode]])&gt;0,invoer_werknemers[[#This Row],[salaris periode]],"")</f>
        <v/>
      </c>
      <c r="J24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49" spans="1:13" x14ac:dyDescent="0.35">
      <c r="A249" s="3" t="str">
        <f>IFERROR(IF(invoer_werknemers[[#This Row],[naam]]="","",invoer_werknemers[[#This Row],[naam]]),"")</f>
        <v/>
      </c>
      <c r="B24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49" s="35" t="str">
        <f>IF(NOT(Overzichttabel[[#This Row],[naam]]=""),IFERROR(pensioenpremieberekening[[#This Row],[pensioen premie 
basis obv 
deeltijdfactor]]-Overzichttabel[[#This Row],[Werknemer deel 
basis]],0),"")</f>
        <v/>
      </c>
      <c r="D24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49" s="35" t="str">
        <f>IF(NOT(Overzichttabel[[#This Row],[naam]]=""),IFERROR('pensioenpremie detail'!M249-'overzicht premies'!F249,0),"")</f>
        <v/>
      </c>
      <c r="F24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49" s="35" t="str">
        <f>IF(NOT(Overzichttabel[[#This Row],[naam]]=""),ANWtabel[[#This Row],[ANW premie
per periode in dienst]],"")</f>
        <v/>
      </c>
      <c r="H24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49" s="31" t="str">
        <f>IF(LEN(invoer_werknemers[[#This Row],[salaris periode]])&gt;0,invoer_werknemers[[#This Row],[salaris periode]],"")</f>
        <v/>
      </c>
      <c r="J24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4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4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4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0" spans="1:13" x14ac:dyDescent="0.35">
      <c r="A250" s="3" t="str">
        <f>IFERROR(IF(invoer_werknemers[[#This Row],[naam]]="","",invoer_werknemers[[#This Row],[naam]]),"")</f>
        <v/>
      </c>
      <c r="B25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0" s="35" t="str">
        <f>IF(NOT(Overzichttabel[[#This Row],[naam]]=""),IFERROR(pensioenpremieberekening[[#This Row],[pensioen premie 
basis obv 
deeltijdfactor]]-Overzichttabel[[#This Row],[Werknemer deel 
basis]],0),"")</f>
        <v/>
      </c>
      <c r="D25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0" s="35" t="str">
        <f>IF(NOT(Overzichttabel[[#This Row],[naam]]=""),IFERROR('pensioenpremie detail'!M250-'overzicht premies'!F250,0),"")</f>
        <v/>
      </c>
      <c r="F25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0" s="35" t="str">
        <f>IF(NOT(Overzichttabel[[#This Row],[naam]]=""),ANWtabel[[#This Row],[ANW premie
per periode in dienst]],"")</f>
        <v/>
      </c>
      <c r="H25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0" s="31" t="str">
        <f>IF(LEN(invoer_werknemers[[#This Row],[salaris periode]])&gt;0,invoer_werknemers[[#This Row],[salaris periode]],"")</f>
        <v/>
      </c>
      <c r="J25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1" spans="1:13" x14ac:dyDescent="0.35">
      <c r="A251" s="3" t="str">
        <f>IFERROR(IF(invoer_werknemers[[#This Row],[naam]]="","",invoer_werknemers[[#This Row],[naam]]),"")</f>
        <v/>
      </c>
      <c r="B25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1" s="35" t="str">
        <f>IF(NOT(Overzichttabel[[#This Row],[naam]]=""),IFERROR(pensioenpremieberekening[[#This Row],[pensioen premie 
basis obv 
deeltijdfactor]]-Overzichttabel[[#This Row],[Werknemer deel 
basis]],0),"")</f>
        <v/>
      </c>
      <c r="D25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1" s="35" t="str">
        <f>IF(NOT(Overzichttabel[[#This Row],[naam]]=""),IFERROR('pensioenpremie detail'!M251-'overzicht premies'!F251,0),"")</f>
        <v/>
      </c>
      <c r="F25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1" s="35" t="str">
        <f>IF(NOT(Overzichttabel[[#This Row],[naam]]=""),ANWtabel[[#This Row],[ANW premie
per periode in dienst]],"")</f>
        <v/>
      </c>
      <c r="H25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1" s="31" t="str">
        <f>IF(LEN(invoer_werknemers[[#This Row],[salaris periode]])&gt;0,invoer_werknemers[[#This Row],[salaris periode]],"")</f>
        <v/>
      </c>
      <c r="J25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2" spans="1:13" x14ac:dyDescent="0.35">
      <c r="A252" s="3" t="str">
        <f>IFERROR(IF(invoer_werknemers[[#This Row],[naam]]="","",invoer_werknemers[[#This Row],[naam]]),"")</f>
        <v/>
      </c>
      <c r="B25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2" s="35" t="str">
        <f>IF(NOT(Overzichttabel[[#This Row],[naam]]=""),IFERROR(pensioenpremieberekening[[#This Row],[pensioen premie 
basis obv 
deeltijdfactor]]-Overzichttabel[[#This Row],[Werknemer deel 
basis]],0),"")</f>
        <v/>
      </c>
      <c r="D25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2" s="35" t="str">
        <f>IF(NOT(Overzichttabel[[#This Row],[naam]]=""),IFERROR('pensioenpremie detail'!M252-'overzicht premies'!F252,0),"")</f>
        <v/>
      </c>
      <c r="F25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2" s="35" t="str">
        <f>IF(NOT(Overzichttabel[[#This Row],[naam]]=""),ANWtabel[[#This Row],[ANW premie
per periode in dienst]],"")</f>
        <v/>
      </c>
      <c r="H25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2" s="31" t="str">
        <f>IF(LEN(invoer_werknemers[[#This Row],[salaris periode]])&gt;0,invoer_werknemers[[#This Row],[salaris periode]],"")</f>
        <v/>
      </c>
      <c r="J25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3" spans="1:13" x14ac:dyDescent="0.35">
      <c r="A253" s="3" t="str">
        <f>IFERROR(IF(invoer_werknemers[[#This Row],[naam]]="","",invoer_werknemers[[#This Row],[naam]]),"")</f>
        <v/>
      </c>
      <c r="B25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3" s="35" t="str">
        <f>IF(NOT(Overzichttabel[[#This Row],[naam]]=""),IFERROR(pensioenpremieberekening[[#This Row],[pensioen premie 
basis obv 
deeltijdfactor]]-Overzichttabel[[#This Row],[Werknemer deel 
basis]],0),"")</f>
        <v/>
      </c>
      <c r="D25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3" s="35" t="str">
        <f>IF(NOT(Overzichttabel[[#This Row],[naam]]=""),IFERROR('pensioenpremie detail'!M253-'overzicht premies'!F253,0),"")</f>
        <v/>
      </c>
      <c r="F25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3" s="35" t="str">
        <f>IF(NOT(Overzichttabel[[#This Row],[naam]]=""),ANWtabel[[#This Row],[ANW premie
per periode in dienst]],"")</f>
        <v/>
      </c>
      <c r="H25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3" s="31" t="str">
        <f>IF(LEN(invoer_werknemers[[#This Row],[salaris periode]])&gt;0,invoer_werknemers[[#This Row],[salaris periode]],"")</f>
        <v/>
      </c>
      <c r="J25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4" spans="1:13" x14ac:dyDescent="0.35">
      <c r="A254" s="3" t="str">
        <f>IFERROR(IF(invoer_werknemers[[#This Row],[naam]]="","",invoer_werknemers[[#This Row],[naam]]),"")</f>
        <v/>
      </c>
      <c r="B25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4" s="35" t="str">
        <f>IF(NOT(Overzichttabel[[#This Row],[naam]]=""),IFERROR(pensioenpremieberekening[[#This Row],[pensioen premie 
basis obv 
deeltijdfactor]]-Overzichttabel[[#This Row],[Werknemer deel 
basis]],0),"")</f>
        <v/>
      </c>
      <c r="D25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4" s="35" t="str">
        <f>IF(NOT(Overzichttabel[[#This Row],[naam]]=""),IFERROR('pensioenpremie detail'!M254-'overzicht premies'!F254,0),"")</f>
        <v/>
      </c>
      <c r="F25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4" s="35" t="str">
        <f>IF(NOT(Overzichttabel[[#This Row],[naam]]=""),ANWtabel[[#This Row],[ANW premie
per periode in dienst]],"")</f>
        <v/>
      </c>
      <c r="H25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4" s="31" t="str">
        <f>IF(LEN(invoer_werknemers[[#This Row],[salaris periode]])&gt;0,invoer_werknemers[[#This Row],[salaris periode]],"")</f>
        <v/>
      </c>
      <c r="J25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5" spans="1:13" x14ac:dyDescent="0.35">
      <c r="A255" s="3" t="str">
        <f>IFERROR(IF(invoer_werknemers[[#This Row],[naam]]="","",invoer_werknemers[[#This Row],[naam]]),"")</f>
        <v/>
      </c>
      <c r="B25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5" s="35" t="str">
        <f>IF(NOT(Overzichttabel[[#This Row],[naam]]=""),IFERROR(pensioenpremieberekening[[#This Row],[pensioen premie 
basis obv 
deeltijdfactor]]-Overzichttabel[[#This Row],[Werknemer deel 
basis]],0),"")</f>
        <v/>
      </c>
      <c r="D25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5" s="35" t="str">
        <f>IF(NOT(Overzichttabel[[#This Row],[naam]]=""),IFERROR('pensioenpremie detail'!M255-'overzicht premies'!F255,0),"")</f>
        <v/>
      </c>
      <c r="F25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5" s="35" t="str">
        <f>IF(NOT(Overzichttabel[[#This Row],[naam]]=""),ANWtabel[[#This Row],[ANW premie
per periode in dienst]],"")</f>
        <v/>
      </c>
      <c r="H25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5" s="31" t="str">
        <f>IF(LEN(invoer_werknemers[[#This Row],[salaris periode]])&gt;0,invoer_werknemers[[#This Row],[salaris periode]],"")</f>
        <v/>
      </c>
      <c r="J25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6" spans="1:13" x14ac:dyDescent="0.35">
      <c r="A256" s="3" t="str">
        <f>IFERROR(IF(invoer_werknemers[[#This Row],[naam]]="","",invoer_werknemers[[#This Row],[naam]]),"")</f>
        <v/>
      </c>
      <c r="B25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6" s="35" t="str">
        <f>IF(NOT(Overzichttabel[[#This Row],[naam]]=""),IFERROR(pensioenpremieberekening[[#This Row],[pensioen premie 
basis obv 
deeltijdfactor]]-Overzichttabel[[#This Row],[Werknemer deel 
basis]],0),"")</f>
        <v/>
      </c>
      <c r="D25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6" s="35" t="str">
        <f>IF(NOT(Overzichttabel[[#This Row],[naam]]=""),IFERROR('pensioenpremie detail'!M256-'overzicht premies'!F256,0),"")</f>
        <v/>
      </c>
      <c r="F25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6" s="35" t="str">
        <f>IF(NOT(Overzichttabel[[#This Row],[naam]]=""),ANWtabel[[#This Row],[ANW premie
per periode in dienst]],"")</f>
        <v/>
      </c>
      <c r="H25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6" s="31" t="str">
        <f>IF(LEN(invoer_werknemers[[#This Row],[salaris periode]])&gt;0,invoer_werknemers[[#This Row],[salaris periode]],"")</f>
        <v/>
      </c>
      <c r="J25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7" spans="1:13" x14ac:dyDescent="0.35">
      <c r="A257" s="3" t="str">
        <f>IFERROR(IF(invoer_werknemers[[#This Row],[naam]]="","",invoer_werknemers[[#This Row],[naam]]),"")</f>
        <v/>
      </c>
      <c r="B25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7" s="35" t="str">
        <f>IF(NOT(Overzichttabel[[#This Row],[naam]]=""),IFERROR(pensioenpremieberekening[[#This Row],[pensioen premie 
basis obv 
deeltijdfactor]]-Overzichttabel[[#This Row],[Werknemer deel 
basis]],0),"")</f>
        <v/>
      </c>
      <c r="D25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7" s="35" t="str">
        <f>IF(NOT(Overzichttabel[[#This Row],[naam]]=""),IFERROR('pensioenpremie detail'!M257-'overzicht premies'!F257,0),"")</f>
        <v/>
      </c>
      <c r="F25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7" s="35" t="str">
        <f>IF(NOT(Overzichttabel[[#This Row],[naam]]=""),ANWtabel[[#This Row],[ANW premie
per periode in dienst]],"")</f>
        <v/>
      </c>
      <c r="H25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7" s="31" t="str">
        <f>IF(LEN(invoer_werknemers[[#This Row],[salaris periode]])&gt;0,invoer_werknemers[[#This Row],[salaris periode]],"")</f>
        <v/>
      </c>
      <c r="J25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8" spans="1:13" x14ac:dyDescent="0.35">
      <c r="A258" s="3" t="str">
        <f>IFERROR(IF(invoer_werknemers[[#This Row],[naam]]="","",invoer_werknemers[[#This Row],[naam]]),"")</f>
        <v/>
      </c>
      <c r="B25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8" s="35" t="str">
        <f>IF(NOT(Overzichttabel[[#This Row],[naam]]=""),IFERROR(pensioenpremieberekening[[#This Row],[pensioen premie 
basis obv 
deeltijdfactor]]-Overzichttabel[[#This Row],[Werknemer deel 
basis]],0),"")</f>
        <v/>
      </c>
      <c r="D25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8" s="35" t="str">
        <f>IF(NOT(Overzichttabel[[#This Row],[naam]]=""),IFERROR('pensioenpremie detail'!M258-'overzicht premies'!F258,0),"")</f>
        <v/>
      </c>
      <c r="F25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8" s="35" t="str">
        <f>IF(NOT(Overzichttabel[[#This Row],[naam]]=""),ANWtabel[[#This Row],[ANW premie
per periode in dienst]],"")</f>
        <v/>
      </c>
      <c r="H25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8" s="31" t="str">
        <f>IF(LEN(invoer_werknemers[[#This Row],[salaris periode]])&gt;0,invoer_werknemers[[#This Row],[salaris periode]],"")</f>
        <v/>
      </c>
      <c r="J25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59" spans="1:13" x14ac:dyDescent="0.35">
      <c r="A259" s="3" t="str">
        <f>IFERROR(IF(invoer_werknemers[[#This Row],[naam]]="","",invoer_werknemers[[#This Row],[naam]]),"")</f>
        <v/>
      </c>
      <c r="B25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59" s="35" t="str">
        <f>IF(NOT(Overzichttabel[[#This Row],[naam]]=""),IFERROR(pensioenpremieberekening[[#This Row],[pensioen premie 
basis obv 
deeltijdfactor]]-Overzichttabel[[#This Row],[Werknemer deel 
basis]],0),"")</f>
        <v/>
      </c>
      <c r="D25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59" s="35" t="str">
        <f>IF(NOT(Overzichttabel[[#This Row],[naam]]=""),IFERROR('pensioenpremie detail'!M259-'overzicht premies'!F259,0),"")</f>
        <v/>
      </c>
      <c r="F25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59" s="35" t="str">
        <f>IF(NOT(Overzichttabel[[#This Row],[naam]]=""),ANWtabel[[#This Row],[ANW premie
per periode in dienst]],"")</f>
        <v/>
      </c>
      <c r="H25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59" s="31" t="str">
        <f>IF(LEN(invoer_werknemers[[#This Row],[salaris periode]])&gt;0,invoer_werknemers[[#This Row],[salaris periode]],"")</f>
        <v/>
      </c>
      <c r="J25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5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5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5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0" spans="1:13" x14ac:dyDescent="0.35">
      <c r="A260" s="3" t="str">
        <f>IFERROR(IF(invoer_werknemers[[#This Row],[naam]]="","",invoer_werknemers[[#This Row],[naam]]),"")</f>
        <v/>
      </c>
      <c r="B26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0" s="35" t="str">
        <f>IF(NOT(Overzichttabel[[#This Row],[naam]]=""),IFERROR(pensioenpremieberekening[[#This Row],[pensioen premie 
basis obv 
deeltijdfactor]]-Overzichttabel[[#This Row],[Werknemer deel 
basis]],0),"")</f>
        <v/>
      </c>
      <c r="D26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0" s="35" t="str">
        <f>IF(NOT(Overzichttabel[[#This Row],[naam]]=""),IFERROR('pensioenpremie detail'!M260-'overzicht premies'!F260,0),"")</f>
        <v/>
      </c>
      <c r="F26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0" s="35" t="str">
        <f>IF(NOT(Overzichttabel[[#This Row],[naam]]=""),ANWtabel[[#This Row],[ANW premie
per periode in dienst]],"")</f>
        <v/>
      </c>
      <c r="H26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0" s="31" t="str">
        <f>IF(LEN(invoer_werknemers[[#This Row],[salaris periode]])&gt;0,invoer_werknemers[[#This Row],[salaris periode]],"")</f>
        <v/>
      </c>
      <c r="J26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1" spans="1:13" x14ac:dyDescent="0.35">
      <c r="A261" s="3" t="str">
        <f>IFERROR(IF(invoer_werknemers[[#This Row],[naam]]="","",invoer_werknemers[[#This Row],[naam]]),"")</f>
        <v/>
      </c>
      <c r="B26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1" s="35" t="str">
        <f>IF(NOT(Overzichttabel[[#This Row],[naam]]=""),IFERROR(pensioenpremieberekening[[#This Row],[pensioen premie 
basis obv 
deeltijdfactor]]-Overzichttabel[[#This Row],[Werknemer deel 
basis]],0),"")</f>
        <v/>
      </c>
      <c r="D26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1" s="35" t="str">
        <f>IF(NOT(Overzichttabel[[#This Row],[naam]]=""),IFERROR('pensioenpremie detail'!M261-'overzicht premies'!F261,0),"")</f>
        <v/>
      </c>
      <c r="F26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1" s="35" t="str">
        <f>IF(NOT(Overzichttabel[[#This Row],[naam]]=""),ANWtabel[[#This Row],[ANW premie
per periode in dienst]],"")</f>
        <v/>
      </c>
      <c r="H26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1" s="31" t="str">
        <f>IF(LEN(invoer_werknemers[[#This Row],[salaris periode]])&gt;0,invoer_werknemers[[#This Row],[salaris periode]],"")</f>
        <v/>
      </c>
      <c r="J26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2" spans="1:13" x14ac:dyDescent="0.35">
      <c r="A262" s="3" t="str">
        <f>IFERROR(IF(invoer_werknemers[[#This Row],[naam]]="","",invoer_werknemers[[#This Row],[naam]]),"")</f>
        <v/>
      </c>
      <c r="B26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2" s="35" t="str">
        <f>IF(NOT(Overzichttabel[[#This Row],[naam]]=""),IFERROR(pensioenpremieberekening[[#This Row],[pensioen premie 
basis obv 
deeltijdfactor]]-Overzichttabel[[#This Row],[Werknemer deel 
basis]],0),"")</f>
        <v/>
      </c>
      <c r="D26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2" s="35" t="str">
        <f>IF(NOT(Overzichttabel[[#This Row],[naam]]=""),IFERROR('pensioenpremie detail'!M262-'overzicht premies'!F262,0),"")</f>
        <v/>
      </c>
      <c r="F26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2" s="35" t="str">
        <f>IF(NOT(Overzichttabel[[#This Row],[naam]]=""),ANWtabel[[#This Row],[ANW premie
per periode in dienst]],"")</f>
        <v/>
      </c>
      <c r="H26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2" s="31" t="str">
        <f>IF(LEN(invoer_werknemers[[#This Row],[salaris periode]])&gt;0,invoer_werknemers[[#This Row],[salaris periode]],"")</f>
        <v/>
      </c>
      <c r="J26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3" spans="1:13" x14ac:dyDescent="0.35">
      <c r="A263" s="3" t="str">
        <f>IFERROR(IF(invoer_werknemers[[#This Row],[naam]]="","",invoer_werknemers[[#This Row],[naam]]),"")</f>
        <v/>
      </c>
      <c r="B26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3" s="35" t="str">
        <f>IF(NOT(Overzichttabel[[#This Row],[naam]]=""),IFERROR(pensioenpremieberekening[[#This Row],[pensioen premie 
basis obv 
deeltijdfactor]]-Overzichttabel[[#This Row],[Werknemer deel 
basis]],0),"")</f>
        <v/>
      </c>
      <c r="D26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3" s="35" t="str">
        <f>IF(NOT(Overzichttabel[[#This Row],[naam]]=""),IFERROR('pensioenpremie detail'!M263-'overzicht premies'!F263,0),"")</f>
        <v/>
      </c>
      <c r="F26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3" s="35" t="str">
        <f>IF(NOT(Overzichttabel[[#This Row],[naam]]=""),ANWtabel[[#This Row],[ANW premie
per periode in dienst]],"")</f>
        <v/>
      </c>
      <c r="H26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3" s="31" t="str">
        <f>IF(LEN(invoer_werknemers[[#This Row],[salaris periode]])&gt;0,invoer_werknemers[[#This Row],[salaris periode]],"")</f>
        <v/>
      </c>
      <c r="J26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4" spans="1:13" x14ac:dyDescent="0.35">
      <c r="A264" s="3" t="str">
        <f>IFERROR(IF(invoer_werknemers[[#This Row],[naam]]="","",invoer_werknemers[[#This Row],[naam]]),"")</f>
        <v/>
      </c>
      <c r="B26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4" s="35" t="str">
        <f>IF(NOT(Overzichttabel[[#This Row],[naam]]=""),IFERROR(pensioenpremieberekening[[#This Row],[pensioen premie 
basis obv 
deeltijdfactor]]-Overzichttabel[[#This Row],[Werknemer deel 
basis]],0),"")</f>
        <v/>
      </c>
      <c r="D26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4" s="35" t="str">
        <f>IF(NOT(Overzichttabel[[#This Row],[naam]]=""),IFERROR('pensioenpremie detail'!M264-'overzicht premies'!F264,0),"")</f>
        <v/>
      </c>
      <c r="F26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4" s="35" t="str">
        <f>IF(NOT(Overzichttabel[[#This Row],[naam]]=""),ANWtabel[[#This Row],[ANW premie
per periode in dienst]],"")</f>
        <v/>
      </c>
      <c r="H26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4" s="31" t="str">
        <f>IF(LEN(invoer_werknemers[[#This Row],[salaris periode]])&gt;0,invoer_werknemers[[#This Row],[salaris periode]],"")</f>
        <v/>
      </c>
      <c r="J26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5" spans="1:13" x14ac:dyDescent="0.35">
      <c r="A265" s="3" t="str">
        <f>IFERROR(IF(invoer_werknemers[[#This Row],[naam]]="","",invoer_werknemers[[#This Row],[naam]]),"")</f>
        <v/>
      </c>
      <c r="B26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5" s="35" t="str">
        <f>IF(NOT(Overzichttabel[[#This Row],[naam]]=""),IFERROR(pensioenpremieberekening[[#This Row],[pensioen premie 
basis obv 
deeltijdfactor]]-Overzichttabel[[#This Row],[Werknemer deel 
basis]],0),"")</f>
        <v/>
      </c>
      <c r="D26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5" s="35" t="str">
        <f>IF(NOT(Overzichttabel[[#This Row],[naam]]=""),IFERROR('pensioenpremie detail'!M265-'overzicht premies'!F265,0),"")</f>
        <v/>
      </c>
      <c r="F26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5" s="35" t="str">
        <f>IF(NOT(Overzichttabel[[#This Row],[naam]]=""),ANWtabel[[#This Row],[ANW premie
per periode in dienst]],"")</f>
        <v/>
      </c>
      <c r="H26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5" s="31" t="str">
        <f>IF(LEN(invoer_werknemers[[#This Row],[salaris periode]])&gt;0,invoer_werknemers[[#This Row],[salaris periode]],"")</f>
        <v/>
      </c>
      <c r="J26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6" spans="1:13" x14ac:dyDescent="0.35">
      <c r="A266" s="3" t="str">
        <f>IFERROR(IF(invoer_werknemers[[#This Row],[naam]]="","",invoer_werknemers[[#This Row],[naam]]),"")</f>
        <v/>
      </c>
      <c r="B26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6" s="35" t="str">
        <f>IF(NOT(Overzichttabel[[#This Row],[naam]]=""),IFERROR(pensioenpremieberekening[[#This Row],[pensioen premie 
basis obv 
deeltijdfactor]]-Overzichttabel[[#This Row],[Werknemer deel 
basis]],0),"")</f>
        <v/>
      </c>
      <c r="D26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6" s="35" t="str">
        <f>IF(NOT(Overzichttabel[[#This Row],[naam]]=""),IFERROR('pensioenpremie detail'!M266-'overzicht premies'!F266,0),"")</f>
        <v/>
      </c>
      <c r="F26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6" s="35" t="str">
        <f>IF(NOT(Overzichttabel[[#This Row],[naam]]=""),ANWtabel[[#This Row],[ANW premie
per periode in dienst]],"")</f>
        <v/>
      </c>
      <c r="H26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6" s="31" t="str">
        <f>IF(LEN(invoer_werknemers[[#This Row],[salaris periode]])&gt;0,invoer_werknemers[[#This Row],[salaris periode]],"")</f>
        <v/>
      </c>
      <c r="J26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7" spans="1:13" x14ac:dyDescent="0.35">
      <c r="A267" s="3" t="str">
        <f>IFERROR(IF(invoer_werknemers[[#This Row],[naam]]="","",invoer_werknemers[[#This Row],[naam]]),"")</f>
        <v/>
      </c>
      <c r="B26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7" s="35" t="str">
        <f>IF(NOT(Overzichttabel[[#This Row],[naam]]=""),IFERROR(pensioenpremieberekening[[#This Row],[pensioen premie 
basis obv 
deeltijdfactor]]-Overzichttabel[[#This Row],[Werknemer deel 
basis]],0),"")</f>
        <v/>
      </c>
      <c r="D26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7" s="35" t="str">
        <f>IF(NOT(Overzichttabel[[#This Row],[naam]]=""),IFERROR('pensioenpremie detail'!M267-'overzicht premies'!F267,0),"")</f>
        <v/>
      </c>
      <c r="F26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7" s="35" t="str">
        <f>IF(NOT(Overzichttabel[[#This Row],[naam]]=""),ANWtabel[[#This Row],[ANW premie
per periode in dienst]],"")</f>
        <v/>
      </c>
      <c r="H26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7" s="31" t="str">
        <f>IF(LEN(invoer_werknemers[[#This Row],[salaris periode]])&gt;0,invoer_werknemers[[#This Row],[salaris periode]],"")</f>
        <v/>
      </c>
      <c r="J26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8" spans="1:13" x14ac:dyDescent="0.35">
      <c r="A268" s="3" t="str">
        <f>IFERROR(IF(invoer_werknemers[[#This Row],[naam]]="","",invoer_werknemers[[#This Row],[naam]]),"")</f>
        <v/>
      </c>
      <c r="B26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8" s="35" t="str">
        <f>IF(NOT(Overzichttabel[[#This Row],[naam]]=""),IFERROR(pensioenpremieberekening[[#This Row],[pensioen premie 
basis obv 
deeltijdfactor]]-Overzichttabel[[#This Row],[Werknemer deel 
basis]],0),"")</f>
        <v/>
      </c>
      <c r="D26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8" s="35" t="str">
        <f>IF(NOT(Overzichttabel[[#This Row],[naam]]=""),IFERROR('pensioenpremie detail'!M268-'overzicht premies'!F268,0),"")</f>
        <v/>
      </c>
      <c r="F26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8" s="35" t="str">
        <f>IF(NOT(Overzichttabel[[#This Row],[naam]]=""),ANWtabel[[#This Row],[ANW premie
per periode in dienst]],"")</f>
        <v/>
      </c>
      <c r="H26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8" s="31" t="str">
        <f>IF(LEN(invoer_werknemers[[#This Row],[salaris periode]])&gt;0,invoer_werknemers[[#This Row],[salaris periode]],"")</f>
        <v/>
      </c>
      <c r="J26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69" spans="1:13" x14ac:dyDescent="0.35">
      <c r="A269" s="3" t="str">
        <f>IFERROR(IF(invoer_werknemers[[#This Row],[naam]]="","",invoer_werknemers[[#This Row],[naam]]),"")</f>
        <v/>
      </c>
      <c r="B26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69" s="35" t="str">
        <f>IF(NOT(Overzichttabel[[#This Row],[naam]]=""),IFERROR(pensioenpremieberekening[[#This Row],[pensioen premie 
basis obv 
deeltijdfactor]]-Overzichttabel[[#This Row],[Werknemer deel 
basis]],0),"")</f>
        <v/>
      </c>
      <c r="D26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69" s="35" t="str">
        <f>IF(NOT(Overzichttabel[[#This Row],[naam]]=""),IFERROR('pensioenpremie detail'!M269-'overzicht premies'!F269,0),"")</f>
        <v/>
      </c>
      <c r="F26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69" s="35" t="str">
        <f>IF(NOT(Overzichttabel[[#This Row],[naam]]=""),ANWtabel[[#This Row],[ANW premie
per periode in dienst]],"")</f>
        <v/>
      </c>
      <c r="H26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69" s="31" t="str">
        <f>IF(LEN(invoer_werknemers[[#This Row],[salaris periode]])&gt;0,invoer_werknemers[[#This Row],[salaris periode]],"")</f>
        <v/>
      </c>
      <c r="J26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6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6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6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0" spans="1:13" x14ac:dyDescent="0.35">
      <c r="A270" s="3" t="str">
        <f>IFERROR(IF(invoer_werknemers[[#This Row],[naam]]="","",invoer_werknemers[[#This Row],[naam]]),"")</f>
        <v/>
      </c>
      <c r="B27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0" s="35" t="str">
        <f>IF(NOT(Overzichttabel[[#This Row],[naam]]=""),IFERROR(pensioenpremieberekening[[#This Row],[pensioen premie 
basis obv 
deeltijdfactor]]-Overzichttabel[[#This Row],[Werknemer deel 
basis]],0),"")</f>
        <v/>
      </c>
      <c r="D27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0" s="35" t="str">
        <f>IF(NOT(Overzichttabel[[#This Row],[naam]]=""),IFERROR('pensioenpremie detail'!M270-'overzicht premies'!F270,0),"")</f>
        <v/>
      </c>
      <c r="F27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0" s="35" t="str">
        <f>IF(NOT(Overzichttabel[[#This Row],[naam]]=""),ANWtabel[[#This Row],[ANW premie
per periode in dienst]],"")</f>
        <v/>
      </c>
      <c r="H27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0" s="31" t="str">
        <f>IF(LEN(invoer_werknemers[[#This Row],[salaris periode]])&gt;0,invoer_werknemers[[#This Row],[salaris periode]],"")</f>
        <v/>
      </c>
      <c r="J27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1" spans="1:13" x14ac:dyDescent="0.35">
      <c r="A271" s="3" t="str">
        <f>IFERROR(IF(invoer_werknemers[[#This Row],[naam]]="","",invoer_werknemers[[#This Row],[naam]]),"")</f>
        <v/>
      </c>
      <c r="B27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1" s="35" t="str">
        <f>IF(NOT(Overzichttabel[[#This Row],[naam]]=""),IFERROR(pensioenpremieberekening[[#This Row],[pensioen premie 
basis obv 
deeltijdfactor]]-Overzichttabel[[#This Row],[Werknemer deel 
basis]],0),"")</f>
        <v/>
      </c>
      <c r="D27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1" s="35" t="str">
        <f>IF(NOT(Overzichttabel[[#This Row],[naam]]=""),IFERROR('pensioenpremie detail'!M271-'overzicht premies'!F271,0),"")</f>
        <v/>
      </c>
      <c r="F27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1" s="35" t="str">
        <f>IF(NOT(Overzichttabel[[#This Row],[naam]]=""),ANWtabel[[#This Row],[ANW premie
per periode in dienst]],"")</f>
        <v/>
      </c>
      <c r="H27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1" s="31" t="str">
        <f>IF(LEN(invoer_werknemers[[#This Row],[salaris periode]])&gt;0,invoer_werknemers[[#This Row],[salaris periode]],"")</f>
        <v/>
      </c>
      <c r="J27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2" spans="1:13" x14ac:dyDescent="0.35">
      <c r="A272" s="3" t="str">
        <f>IFERROR(IF(invoer_werknemers[[#This Row],[naam]]="","",invoer_werknemers[[#This Row],[naam]]),"")</f>
        <v/>
      </c>
      <c r="B27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2" s="35" t="str">
        <f>IF(NOT(Overzichttabel[[#This Row],[naam]]=""),IFERROR(pensioenpremieberekening[[#This Row],[pensioen premie 
basis obv 
deeltijdfactor]]-Overzichttabel[[#This Row],[Werknemer deel 
basis]],0),"")</f>
        <v/>
      </c>
      <c r="D27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2" s="35" t="str">
        <f>IF(NOT(Overzichttabel[[#This Row],[naam]]=""),IFERROR('pensioenpremie detail'!M272-'overzicht premies'!F272,0),"")</f>
        <v/>
      </c>
      <c r="F27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2" s="35" t="str">
        <f>IF(NOT(Overzichttabel[[#This Row],[naam]]=""),ANWtabel[[#This Row],[ANW premie
per periode in dienst]],"")</f>
        <v/>
      </c>
      <c r="H27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2" s="31" t="str">
        <f>IF(LEN(invoer_werknemers[[#This Row],[salaris periode]])&gt;0,invoer_werknemers[[#This Row],[salaris periode]],"")</f>
        <v/>
      </c>
      <c r="J27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3" spans="1:13" x14ac:dyDescent="0.35">
      <c r="A273" s="3" t="str">
        <f>IFERROR(IF(invoer_werknemers[[#This Row],[naam]]="","",invoer_werknemers[[#This Row],[naam]]),"")</f>
        <v/>
      </c>
      <c r="B27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3" s="35" t="str">
        <f>IF(NOT(Overzichttabel[[#This Row],[naam]]=""),IFERROR(pensioenpremieberekening[[#This Row],[pensioen premie 
basis obv 
deeltijdfactor]]-Overzichttabel[[#This Row],[Werknemer deel 
basis]],0),"")</f>
        <v/>
      </c>
      <c r="D27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3" s="35" t="str">
        <f>IF(NOT(Overzichttabel[[#This Row],[naam]]=""),IFERROR('pensioenpremie detail'!M273-'overzicht premies'!F273,0),"")</f>
        <v/>
      </c>
      <c r="F27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3" s="35" t="str">
        <f>IF(NOT(Overzichttabel[[#This Row],[naam]]=""),ANWtabel[[#This Row],[ANW premie
per periode in dienst]],"")</f>
        <v/>
      </c>
      <c r="H27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3" s="31" t="str">
        <f>IF(LEN(invoer_werknemers[[#This Row],[salaris periode]])&gt;0,invoer_werknemers[[#This Row],[salaris periode]],"")</f>
        <v/>
      </c>
      <c r="J27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4" spans="1:13" x14ac:dyDescent="0.35">
      <c r="A274" s="3" t="str">
        <f>IFERROR(IF(invoer_werknemers[[#This Row],[naam]]="","",invoer_werknemers[[#This Row],[naam]]),"")</f>
        <v/>
      </c>
      <c r="B27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4" s="35" t="str">
        <f>IF(NOT(Overzichttabel[[#This Row],[naam]]=""),IFERROR(pensioenpremieberekening[[#This Row],[pensioen premie 
basis obv 
deeltijdfactor]]-Overzichttabel[[#This Row],[Werknemer deel 
basis]],0),"")</f>
        <v/>
      </c>
      <c r="D27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4" s="35" t="str">
        <f>IF(NOT(Overzichttabel[[#This Row],[naam]]=""),IFERROR('pensioenpremie detail'!M274-'overzicht premies'!F274,0),"")</f>
        <v/>
      </c>
      <c r="F27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4" s="35" t="str">
        <f>IF(NOT(Overzichttabel[[#This Row],[naam]]=""),ANWtabel[[#This Row],[ANW premie
per periode in dienst]],"")</f>
        <v/>
      </c>
      <c r="H27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4" s="31" t="str">
        <f>IF(LEN(invoer_werknemers[[#This Row],[salaris periode]])&gt;0,invoer_werknemers[[#This Row],[salaris periode]],"")</f>
        <v/>
      </c>
      <c r="J27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5" spans="1:13" x14ac:dyDescent="0.35">
      <c r="A275" s="3" t="str">
        <f>IFERROR(IF(invoer_werknemers[[#This Row],[naam]]="","",invoer_werknemers[[#This Row],[naam]]),"")</f>
        <v/>
      </c>
      <c r="B27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5" s="35" t="str">
        <f>IF(NOT(Overzichttabel[[#This Row],[naam]]=""),IFERROR(pensioenpremieberekening[[#This Row],[pensioen premie 
basis obv 
deeltijdfactor]]-Overzichttabel[[#This Row],[Werknemer deel 
basis]],0),"")</f>
        <v/>
      </c>
      <c r="D27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5" s="35" t="str">
        <f>IF(NOT(Overzichttabel[[#This Row],[naam]]=""),IFERROR('pensioenpremie detail'!M275-'overzicht premies'!F275,0),"")</f>
        <v/>
      </c>
      <c r="F27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5" s="35" t="str">
        <f>IF(NOT(Overzichttabel[[#This Row],[naam]]=""),ANWtabel[[#This Row],[ANW premie
per periode in dienst]],"")</f>
        <v/>
      </c>
      <c r="H27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5" s="31" t="str">
        <f>IF(LEN(invoer_werknemers[[#This Row],[salaris periode]])&gt;0,invoer_werknemers[[#This Row],[salaris periode]],"")</f>
        <v/>
      </c>
      <c r="J27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6" spans="1:13" x14ac:dyDescent="0.35">
      <c r="A276" s="3" t="str">
        <f>IFERROR(IF(invoer_werknemers[[#This Row],[naam]]="","",invoer_werknemers[[#This Row],[naam]]),"")</f>
        <v/>
      </c>
      <c r="B27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6" s="35" t="str">
        <f>IF(NOT(Overzichttabel[[#This Row],[naam]]=""),IFERROR(pensioenpremieberekening[[#This Row],[pensioen premie 
basis obv 
deeltijdfactor]]-Overzichttabel[[#This Row],[Werknemer deel 
basis]],0),"")</f>
        <v/>
      </c>
      <c r="D27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6" s="35" t="str">
        <f>IF(NOT(Overzichttabel[[#This Row],[naam]]=""),IFERROR('pensioenpremie detail'!M276-'overzicht premies'!F276,0),"")</f>
        <v/>
      </c>
      <c r="F27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6" s="35" t="str">
        <f>IF(NOT(Overzichttabel[[#This Row],[naam]]=""),ANWtabel[[#This Row],[ANW premie
per periode in dienst]],"")</f>
        <v/>
      </c>
      <c r="H27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6" s="31" t="str">
        <f>IF(LEN(invoer_werknemers[[#This Row],[salaris periode]])&gt;0,invoer_werknemers[[#This Row],[salaris periode]],"")</f>
        <v/>
      </c>
      <c r="J27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7" spans="1:13" x14ac:dyDescent="0.35">
      <c r="A277" s="3" t="str">
        <f>IFERROR(IF(invoer_werknemers[[#This Row],[naam]]="","",invoer_werknemers[[#This Row],[naam]]),"")</f>
        <v/>
      </c>
      <c r="B27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7" s="35" t="str">
        <f>IF(NOT(Overzichttabel[[#This Row],[naam]]=""),IFERROR(pensioenpremieberekening[[#This Row],[pensioen premie 
basis obv 
deeltijdfactor]]-Overzichttabel[[#This Row],[Werknemer deel 
basis]],0),"")</f>
        <v/>
      </c>
      <c r="D27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7" s="35" t="str">
        <f>IF(NOT(Overzichttabel[[#This Row],[naam]]=""),IFERROR('pensioenpremie detail'!M277-'overzicht premies'!F277,0),"")</f>
        <v/>
      </c>
      <c r="F27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7" s="35" t="str">
        <f>IF(NOT(Overzichttabel[[#This Row],[naam]]=""),ANWtabel[[#This Row],[ANW premie
per periode in dienst]],"")</f>
        <v/>
      </c>
      <c r="H27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7" s="31" t="str">
        <f>IF(LEN(invoer_werknemers[[#This Row],[salaris periode]])&gt;0,invoer_werknemers[[#This Row],[salaris periode]],"")</f>
        <v/>
      </c>
      <c r="J27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8" spans="1:13" x14ac:dyDescent="0.35">
      <c r="A278" s="3" t="str">
        <f>IFERROR(IF(invoer_werknemers[[#This Row],[naam]]="","",invoer_werknemers[[#This Row],[naam]]),"")</f>
        <v/>
      </c>
      <c r="B27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8" s="35" t="str">
        <f>IF(NOT(Overzichttabel[[#This Row],[naam]]=""),IFERROR(pensioenpremieberekening[[#This Row],[pensioen premie 
basis obv 
deeltijdfactor]]-Overzichttabel[[#This Row],[Werknemer deel 
basis]],0),"")</f>
        <v/>
      </c>
      <c r="D27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8" s="35" t="str">
        <f>IF(NOT(Overzichttabel[[#This Row],[naam]]=""),IFERROR('pensioenpremie detail'!M278-'overzicht premies'!F278,0),"")</f>
        <v/>
      </c>
      <c r="F27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8" s="35" t="str">
        <f>IF(NOT(Overzichttabel[[#This Row],[naam]]=""),ANWtabel[[#This Row],[ANW premie
per periode in dienst]],"")</f>
        <v/>
      </c>
      <c r="H27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8" s="31" t="str">
        <f>IF(LEN(invoer_werknemers[[#This Row],[salaris periode]])&gt;0,invoer_werknemers[[#This Row],[salaris periode]],"")</f>
        <v/>
      </c>
      <c r="J27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79" spans="1:13" x14ac:dyDescent="0.35">
      <c r="A279" s="3" t="str">
        <f>IFERROR(IF(invoer_werknemers[[#This Row],[naam]]="","",invoer_werknemers[[#This Row],[naam]]),"")</f>
        <v/>
      </c>
      <c r="B27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79" s="35" t="str">
        <f>IF(NOT(Overzichttabel[[#This Row],[naam]]=""),IFERROR(pensioenpremieberekening[[#This Row],[pensioen premie 
basis obv 
deeltijdfactor]]-Overzichttabel[[#This Row],[Werknemer deel 
basis]],0),"")</f>
        <v/>
      </c>
      <c r="D27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79" s="35" t="str">
        <f>IF(NOT(Overzichttabel[[#This Row],[naam]]=""),IFERROR('pensioenpremie detail'!M279-'overzicht premies'!F279,0),"")</f>
        <v/>
      </c>
      <c r="F27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79" s="35" t="str">
        <f>IF(NOT(Overzichttabel[[#This Row],[naam]]=""),ANWtabel[[#This Row],[ANW premie
per periode in dienst]],"")</f>
        <v/>
      </c>
      <c r="H27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79" s="31" t="str">
        <f>IF(LEN(invoer_werknemers[[#This Row],[salaris periode]])&gt;0,invoer_werknemers[[#This Row],[salaris periode]],"")</f>
        <v/>
      </c>
      <c r="J27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7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7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7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0" spans="1:13" x14ac:dyDescent="0.35">
      <c r="A280" s="3" t="str">
        <f>IFERROR(IF(invoer_werknemers[[#This Row],[naam]]="","",invoer_werknemers[[#This Row],[naam]]),"")</f>
        <v/>
      </c>
      <c r="B28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0" s="35" t="str">
        <f>IF(NOT(Overzichttabel[[#This Row],[naam]]=""),IFERROR(pensioenpremieberekening[[#This Row],[pensioen premie 
basis obv 
deeltijdfactor]]-Overzichttabel[[#This Row],[Werknemer deel 
basis]],0),"")</f>
        <v/>
      </c>
      <c r="D28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0" s="35" t="str">
        <f>IF(NOT(Overzichttabel[[#This Row],[naam]]=""),IFERROR('pensioenpremie detail'!M280-'overzicht premies'!F280,0),"")</f>
        <v/>
      </c>
      <c r="F28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0" s="35" t="str">
        <f>IF(NOT(Overzichttabel[[#This Row],[naam]]=""),ANWtabel[[#This Row],[ANW premie
per periode in dienst]],"")</f>
        <v/>
      </c>
      <c r="H28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0" s="31" t="str">
        <f>IF(LEN(invoer_werknemers[[#This Row],[salaris periode]])&gt;0,invoer_werknemers[[#This Row],[salaris periode]],"")</f>
        <v/>
      </c>
      <c r="J28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1" spans="1:13" x14ac:dyDescent="0.35">
      <c r="A281" s="3" t="str">
        <f>IFERROR(IF(invoer_werknemers[[#This Row],[naam]]="","",invoer_werknemers[[#This Row],[naam]]),"")</f>
        <v/>
      </c>
      <c r="B28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1" s="35" t="str">
        <f>IF(NOT(Overzichttabel[[#This Row],[naam]]=""),IFERROR(pensioenpremieberekening[[#This Row],[pensioen premie 
basis obv 
deeltijdfactor]]-Overzichttabel[[#This Row],[Werknemer deel 
basis]],0),"")</f>
        <v/>
      </c>
      <c r="D28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1" s="35" t="str">
        <f>IF(NOT(Overzichttabel[[#This Row],[naam]]=""),IFERROR('pensioenpremie detail'!M281-'overzicht premies'!F281,0),"")</f>
        <v/>
      </c>
      <c r="F28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1" s="35" t="str">
        <f>IF(NOT(Overzichttabel[[#This Row],[naam]]=""),ANWtabel[[#This Row],[ANW premie
per periode in dienst]],"")</f>
        <v/>
      </c>
      <c r="H28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1" s="31" t="str">
        <f>IF(LEN(invoer_werknemers[[#This Row],[salaris periode]])&gt;0,invoer_werknemers[[#This Row],[salaris periode]],"")</f>
        <v/>
      </c>
      <c r="J28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2" spans="1:13" x14ac:dyDescent="0.35">
      <c r="A282" s="3" t="str">
        <f>IFERROR(IF(invoer_werknemers[[#This Row],[naam]]="","",invoer_werknemers[[#This Row],[naam]]),"")</f>
        <v/>
      </c>
      <c r="B28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2" s="35" t="str">
        <f>IF(NOT(Overzichttabel[[#This Row],[naam]]=""),IFERROR(pensioenpremieberekening[[#This Row],[pensioen premie 
basis obv 
deeltijdfactor]]-Overzichttabel[[#This Row],[Werknemer deel 
basis]],0),"")</f>
        <v/>
      </c>
      <c r="D28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2" s="35" t="str">
        <f>IF(NOT(Overzichttabel[[#This Row],[naam]]=""),IFERROR('pensioenpremie detail'!M282-'overzicht premies'!F282,0),"")</f>
        <v/>
      </c>
      <c r="F28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2" s="35" t="str">
        <f>IF(NOT(Overzichttabel[[#This Row],[naam]]=""),ANWtabel[[#This Row],[ANW premie
per periode in dienst]],"")</f>
        <v/>
      </c>
      <c r="H28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2" s="31" t="str">
        <f>IF(LEN(invoer_werknemers[[#This Row],[salaris periode]])&gt;0,invoer_werknemers[[#This Row],[salaris periode]],"")</f>
        <v/>
      </c>
      <c r="J28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3" spans="1:13" x14ac:dyDescent="0.35">
      <c r="A283" s="3" t="str">
        <f>IFERROR(IF(invoer_werknemers[[#This Row],[naam]]="","",invoer_werknemers[[#This Row],[naam]]),"")</f>
        <v/>
      </c>
      <c r="B28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3" s="35" t="str">
        <f>IF(NOT(Overzichttabel[[#This Row],[naam]]=""),IFERROR(pensioenpremieberekening[[#This Row],[pensioen premie 
basis obv 
deeltijdfactor]]-Overzichttabel[[#This Row],[Werknemer deel 
basis]],0),"")</f>
        <v/>
      </c>
      <c r="D28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3" s="35" t="str">
        <f>IF(NOT(Overzichttabel[[#This Row],[naam]]=""),IFERROR('pensioenpremie detail'!M283-'overzicht premies'!F283,0),"")</f>
        <v/>
      </c>
      <c r="F28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3" s="35" t="str">
        <f>IF(NOT(Overzichttabel[[#This Row],[naam]]=""),ANWtabel[[#This Row],[ANW premie
per periode in dienst]],"")</f>
        <v/>
      </c>
      <c r="H28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3" s="31" t="str">
        <f>IF(LEN(invoer_werknemers[[#This Row],[salaris periode]])&gt;0,invoer_werknemers[[#This Row],[salaris periode]],"")</f>
        <v/>
      </c>
      <c r="J28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4" spans="1:13" x14ac:dyDescent="0.35">
      <c r="A284" s="3" t="str">
        <f>IFERROR(IF(invoer_werknemers[[#This Row],[naam]]="","",invoer_werknemers[[#This Row],[naam]]),"")</f>
        <v/>
      </c>
      <c r="B28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4" s="35" t="str">
        <f>IF(NOT(Overzichttabel[[#This Row],[naam]]=""),IFERROR(pensioenpremieberekening[[#This Row],[pensioen premie 
basis obv 
deeltijdfactor]]-Overzichttabel[[#This Row],[Werknemer deel 
basis]],0),"")</f>
        <v/>
      </c>
      <c r="D28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4" s="35" t="str">
        <f>IF(NOT(Overzichttabel[[#This Row],[naam]]=""),IFERROR('pensioenpremie detail'!M284-'overzicht premies'!F284,0),"")</f>
        <v/>
      </c>
      <c r="F28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4" s="35" t="str">
        <f>IF(NOT(Overzichttabel[[#This Row],[naam]]=""),ANWtabel[[#This Row],[ANW premie
per periode in dienst]],"")</f>
        <v/>
      </c>
      <c r="H28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4" s="31" t="str">
        <f>IF(LEN(invoer_werknemers[[#This Row],[salaris periode]])&gt;0,invoer_werknemers[[#This Row],[salaris periode]],"")</f>
        <v/>
      </c>
      <c r="J28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5" spans="1:13" x14ac:dyDescent="0.35">
      <c r="A285" s="3" t="str">
        <f>IFERROR(IF(invoer_werknemers[[#This Row],[naam]]="","",invoer_werknemers[[#This Row],[naam]]),"")</f>
        <v/>
      </c>
      <c r="B28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5" s="35" t="str">
        <f>IF(NOT(Overzichttabel[[#This Row],[naam]]=""),IFERROR(pensioenpremieberekening[[#This Row],[pensioen premie 
basis obv 
deeltijdfactor]]-Overzichttabel[[#This Row],[Werknemer deel 
basis]],0),"")</f>
        <v/>
      </c>
      <c r="D28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5" s="35" t="str">
        <f>IF(NOT(Overzichttabel[[#This Row],[naam]]=""),IFERROR('pensioenpremie detail'!M285-'overzicht premies'!F285,0),"")</f>
        <v/>
      </c>
      <c r="F28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5" s="35" t="str">
        <f>IF(NOT(Overzichttabel[[#This Row],[naam]]=""),ANWtabel[[#This Row],[ANW premie
per periode in dienst]],"")</f>
        <v/>
      </c>
      <c r="H28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5" s="31" t="str">
        <f>IF(LEN(invoer_werknemers[[#This Row],[salaris periode]])&gt;0,invoer_werknemers[[#This Row],[salaris periode]],"")</f>
        <v/>
      </c>
      <c r="J28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6" spans="1:13" x14ac:dyDescent="0.35">
      <c r="A286" s="3" t="str">
        <f>IFERROR(IF(invoer_werknemers[[#This Row],[naam]]="","",invoer_werknemers[[#This Row],[naam]]),"")</f>
        <v/>
      </c>
      <c r="B28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6" s="35" t="str">
        <f>IF(NOT(Overzichttabel[[#This Row],[naam]]=""),IFERROR(pensioenpremieberekening[[#This Row],[pensioen premie 
basis obv 
deeltijdfactor]]-Overzichttabel[[#This Row],[Werknemer deel 
basis]],0),"")</f>
        <v/>
      </c>
      <c r="D28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6" s="35" t="str">
        <f>IF(NOT(Overzichttabel[[#This Row],[naam]]=""),IFERROR('pensioenpremie detail'!M286-'overzicht premies'!F286,0),"")</f>
        <v/>
      </c>
      <c r="F28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6" s="35" t="str">
        <f>IF(NOT(Overzichttabel[[#This Row],[naam]]=""),ANWtabel[[#This Row],[ANW premie
per periode in dienst]],"")</f>
        <v/>
      </c>
      <c r="H28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6" s="31" t="str">
        <f>IF(LEN(invoer_werknemers[[#This Row],[salaris periode]])&gt;0,invoer_werknemers[[#This Row],[salaris periode]],"")</f>
        <v/>
      </c>
      <c r="J28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7" spans="1:13" x14ac:dyDescent="0.35">
      <c r="A287" s="3" t="str">
        <f>IFERROR(IF(invoer_werknemers[[#This Row],[naam]]="","",invoer_werknemers[[#This Row],[naam]]),"")</f>
        <v/>
      </c>
      <c r="B28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7" s="35" t="str">
        <f>IF(NOT(Overzichttabel[[#This Row],[naam]]=""),IFERROR(pensioenpremieberekening[[#This Row],[pensioen premie 
basis obv 
deeltijdfactor]]-Overzichttabel[[#This Row],[Werknemer deel 
basis]],0),"")</f>
        <v/>
      </c>
      <c r="D28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7" s="35" t="str">
        <f>IF(NOT(Overzichttabel[[#This Row],[naam]]=""),IFERROR('pensioenpremie detail'!M287-'overzicht premies'!F287,0),"")</f>
        <v/>
      </c>
      <c r="F28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7" s="35" t="str">
        <f>IF(NOT(Overzichttabel[[#This Row],[naam]]=""),ANWtabel[[#This Row],[ANW premie
per periode in dienst]],"")</f>
        <v/>
      </c>
      <c r="H28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7" s="31" t="str">
        <f>IF(LEN(invoer_werknemers[[#This Row],[salaris periode]])&gt;0,invoer_werknemers[[#This Row],[salaris periode]],"")</f>
        <v/>
      </c>
      <c r="J28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8" spans="1:13" x14ac:dyDescent="0.35">
      <c r="A288" s="3" t="str">
        <f>IFERROR(IF(invoer_werknemers[[#This Row],[naam]]="","",invoer_werknemers[[#This Row],[naam]]),"")</f>
        <v/>
      </c>
      <c r="B28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8" s="35" t="str">
        <f>IF(NOT(Overzichttabel[[#This Row],[naam]]=""),IFERROR(pensioenpremieberekening[[#This Row],[pensioen premie 
basis obv 
deeltijdfactor]]-Overzichttabel[[#This Row],[Werknemer deel 
basis]],0),"")</f>
        <v/>
      </c>
      <c r="D28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8" s="35" t="str">
        <f>IF(NOT(Overzichttabel[[#This Row],[naam]]=""),IFERROR('pensioenpremie detail'!M288-'overzicht premies'!F288,0),"")</f>
        <v/>
      </c>
      <c r="F28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8" s="35" t="str">
        <f>IF(NOT(Overzichttabel[[#This Row],[naam]]=""),ANWtabel[[#This Row],[ANW premie
per periode in dienst]],"")</f>
        <v/>
      </c>
      <c r="H28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8" s="31" t="str">
        <f>IF(LEN(invoer_werknemers[[#This Row],[salaris periode]])&gt;0,invoer_werknemers[[#This Row],[salaris periode]],"")</f>
        <v/>
      </c>
      <c r="J28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89" spans="1:13" x14ac:dyDescent="0.35">
      <c r="A289" s="3" t="str">
        <f>IFERROR(IF(invoer_werknemers[[#This Row],[naam]]="","",invoer_werknemers[[#This Row],[naam]]),"")</f>
        <v/>
      </c>
      <c r="B28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89" s="35" t="str">
        <f>IF(NOT(Overzichttabel[[#This Row],[naam]]=""),IFERROR(pensioenpremieberekening[[#This Row],[pensioen premie 
basis obv 
deeltijdfactor]]-Overzichttabel[[#This Row],[Werknemer deel 
basis]],0),"")</f>
        <v/>
      </c>
      <c r="D28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89" s="35" t="str">
        <f>IF(NOT(Overzichttabel[[#This Row],[naam]]=""),IFERROR('pensioenpremie detail'!M289-'overzicht premies'!F289,0),"")</f>
        <v/>
      </c>
      <c r="F28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89" s="35" t="str">
        <f>IF(NOT(Overzichttabel[[#This Row],[naam]]=""),ANWtabel[[#This Row],[ANW premie
per periode in dienst]],"")</f>
        <v/>
      </c>
      <c r="H28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89" s="31" t="str">
        <f>IF(LEN(invoer_werknemers[[#This Row],[salaris periode]])&gt;0,invoer_werknemers[[#This Row],[salaris periode]],"")</f>
        <v/>
      </c>
      <c r="J28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8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8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8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0" spans="1:13" x14ac:dyDescent="0.35">
      <c r="A290" s="3" t="str">
        <f>IFERROR(IF(invoer_werknemers[[#This Row],[naam]]="","",invoer_werknemers[[#This Row],[naam]]),"")</f>
        <v/>
      </c>
      <c r="B29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0" s="35" t="str">
        <f>IF(NOT(Overzichttabel[[#This Row],[naam]]=""),IFERROR(pensioenpremieberekening[[#This Row],[pensioen premie 
basis obv 
deeltijdfactor]]-Overzichttabel[[#This Row],[Werknemer deel 
basis]],0),"")</f>
        <v/>
      </c>
      <c r="D29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0" s="35" t="str">
        <f>IF(NOT(Overzichttabel[[#This Row],[naam]]=""),IFERROR('pensioenpremie detail'!M290-'overzicht premies'!F290,0),"")</f>
        <v/>
      </c>
      <c r="F29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0" s="35" t="str">
        <f>IF(NOT(Overzichttabel[[#This Row],[naam]]=""),ANWtabel[[#This Row],[ANW premie
per periode in dienst]],"")</f>
        <v/>
      </c>
      <c r="H29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0" s="31" t="str">
        <f>IF(LEN(invoer_werknemers[[#This Row],[salaris periode]])&gt;0,invoer_werknemers[[#This Row],[salaris periode]],"")</f>
        <v/>
      </c>
      <c r="J29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1" spans="1:13" x14ac:dyDescent="0.35">
      <c r="A291" s="3" t="str">
        <f>IFERROR(IF(invoer_werknemers[[#This Row],[naam]]="","",invoer_werknemers[[#This Row],[naam]]),"")</f>
        <v/>
      </c>
      <c r="B29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1" s="35" t="str">
        <f>IF(NOT(Overzichttabel[[#This Row],[naam]]=""),IFERROR(pensioenpremieberekening[[#This Row],[pensioen premie 
basis obv 
deeltijdfactor]]-Overzichttabel[[#This Row],[Werknemer deel 
basis]],0),"")</f>
        <v/>
      </c>
      <c r="D29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1" s="35" t="str">
        <f>IF(NOT(Overzichttabel[[#This Row],[naam]]=""),IFERROR('pensioenpremie detail'!M291-'overzicht premies'!F291,0),"")</f>
        <v/>
      </c>
      <c r="F29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1" s="35" t="str">
        <f>IF(NOT(Overzichttabel[[#This Row],[naam]]=""),ANWtabel[[#This Row],[ANW premie
per periode in dienst]],"")</f>
        <v/>
      </c>
      <c r="H29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1" s="31" t="str">
        <f>IF(LEN(invoer_werknemers[[#This Row],[salaris periode]])&gt;0,invoer_werknemers[[#This Row],[salaris periode]],"")</f>
        <v/>
      </c>
      <c r="J29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2" spans="1:13" x14ac:dyDescent="0.35">
      <c r="A292" s="3" t="str">
        <f>IFERROR(IF(invoer_werknemers[[#This Row],[naam]]="","",invoer_werknemers[[#This Row],[naam]]),"")</f>
        <v/>
      </c>
      <c r="B29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2" s="35" t="str">
        <f>IF(NOT(Overzichttabel[[#This Row],[naam]]=""),IFERROR(pensioenpremieberekening[[#This Row],[pensioen premie 
basis obv 
deeltijdfactor]]-Overzichttabel[[#This Row],[Werknemer deel 
basis]],0),"")</f>
        <v/>
      </c>
      <c r="D29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2" s="35" t="str">
        <f>IF(NOT(Overzichttabel[[#This Row],[naam]]=""),IFERROR('pensioenpremie detail'!M292-'overzicht premies'!F292,0),"")</f>
        <v/>
      </c>
      <c r="F29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2" s="35" t="str">
        <f>IF(NOT(Overzichttabel[[#This Row],[naam]]=""),ANWtabel[[#This Row],[ANW premie
per periode in dienst]],"")</f>
        <v/>
      </c>
      <c r="H29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2" s="31" t="str">
        <f>IF(LEN(invoer_werknemers[[#This Row],[salaris periode]])&gt;0,invoer_werknemers[[#This Row],[salaris periode]],"")</f>
        <v/>
      </c>
      <c r="J29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3" spans="1:13" x14ac:dyDescent="0.35">
      <c r="A293" s="3" t="str">
        <f>IFERROR(IF(invoer_werknemers[[#This Row],[naam]]="","",invoer_werknemers[[#This Row],[naam]]),"")</f>
        <v/>
      </c>
      <c r="B29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3" s="35" t="str">
        <f>IF(NOT(Overzichttabel[[#This Row],[naam]]=""),IFERROR(pensioenpremieberekening[[#This Row],[pensioen premie 
basis obv 
deeltijdfactor]]-Overzichttabel[[#This Row],[Werknemer deel 
basis]],0),"")</f>
        <v/>
      </c>
      <c r="D29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3" s="35" t="str">
        <f>IF(NOT(Overzichttabel[[#This Row],[naam]]=""),IFERROR('pensioenpremie detail'!M293-'overzicht premies'!F293,0),"")</f>
        <v/>
      </c>
      <c r="F29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3" s="35" t="str">
        <f>IF(NOT(Overzichttabel[[#This Row],[naam]]=""),ANWtabel[[#This Row],[ANW premie
per periode in dienst]],"")</f>
        <v/>
      </c>
      <c r="H29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3" s="31" t="str">
        <f>IF(LEN(invoer_werknemers[[#This Row],[salaris periode]])&gt;0,invoer_werknemers[[#This Row],[salaris periode]],"")</f>
        <v/>
      </c>
      <c r="J29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4" spans="1:13" x14ac:dyDescent="0.35">
      <c r="A294" s="3" t="str">
        <f>IFERROR(IF(invoer_werknemers[[#This Row],[naam]]="","",invoer_werknemers[[#This Row],[naam]]),"")</f>
        <v/>
      </c>
      <c r="B29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4" s="35" t="str">
        <f>IF(NOT(Overzichttabel[[#This Row],[naam]]=""),IFERROR(pensioenpremieberekening[[#This Row],[pensioen premie 
basis obv 
deeltijdfactor]]-Overzichttabel[[#This Row],[Werknemer deel 
basis]],0),"")</f>
        <v/>
      </c>
      <c r="D29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4" s="35" t="str">
        <f>IF(NOT(Overzichttabel[[#This Row],[naam]]=""),IFERROR('pensioenpremie detail'!M294-'overzicht premies'!F294,0),"")</f>
        <v/>
      </c>
      <c r="F29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4" s="35" t="str">
        <f>IF(NOT(Overzichttabel[[#This Row],[naam]]=""),ANWtabel[[#This Row],[ANW premie
per periode in dienst]],"")</f>
        <v/>
      </c>
      <c r="H29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4" s="31" t="str">
        <f>IF(LEN(invoer_werknemers[[#This Row],[salaris periode]])&gt;0,invoer_werknemers[[#This Row],[salaris periode]],"")</f>
        <v/>
      </c>
      <c r="J29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5" spans="1:13" x14ac:dyDescent="0.35">
      <c r="A295" s="3" t="str">
        <f>IFERROR(IF(invoer_werknemers[[#This Row],[naam]]="","",invoer_werknemers[[#This Row],[naam]]),"")</f>
        <v/>
      </c>
      <c r="B29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5" s="35" t="str">
        <f>IF(NOT(Overzichttabel[[#This Row],[naam]]=""),IFERROR(pensioenpremieberekening[[#This Row],[pensioen premie 
basis obv 
deeltijdfactor]]-Overzichttabel[[#This Row],[Werknemer deel 
basis]],0),"")</f>
        <v/>
      </c>
      <c r="D29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5" s="35" t="str">
        <f>IF(NOT(Overzichttabel[[#This Row],[naam]]=""),IFERROR('pensioenpremie detail'!M295-'overzicht premies'!F295,0),"")</f>
        <v/>
      </c>
      <c r="F29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5" s="35" t="str">
        <f>IF(NOT(Overzichttabel[[#This Row],[naam]]=""),ANWtabel[[#This Row],[ANW premie
per periode in dienst]],"")</f>
        <v/>
      </c>
      <c r="H29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5" s="31" t="str">
        <f>IF(LEN(invoer_werknemers[[#This Row],[salaris periode]])&gt;0,invoer_werknemers[[#This Row],[salaris periode]],"")</f>
        <v/>
      </c>
      <c r="J29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6" spans="1:13" x14ac:dyDescent="0.35">
      <c r="A296" s="3" t="str">
        <f>IFERROR(IF(invoer_werknemers[[#This Row],[naam]]="","",invoer_werknemers[[#This Row],[naam]]),"")</f>
        <v/>
      </c>
      <c r="B29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6" s="35" t="str">
        <f>IF(NOT(Overzichttabel[[#This Row],[naam]]=""),IFERROR(pensioenpremieberekening[[#This Row],[pensioen premie 
basis obv 
deeltijdfactor]]-Overzichttabel[[#This Row],[Werknemer deel 
basis]],0),"")</f>
        <v/>
      </c>
      <c r="D29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6" s="35" t="str">
        <f>IF(NOT(Overzichttabel[[#This Row],[naam]]=""),IFERROR('pensioenpremie detail'!M296-'overzicht premies'!F296,0),"")</f>
        <v/>
      </c>
      <c r="F29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6" s="35" t="str">
        <f>IF(NOT(Overzichttabel[[#This Row],[naam]]=""),ANWtabel[[#This Row],[ANW premie
per periode in dienst]],"")</f>
        <v/>
      </c>
      <c r="H29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6" s="31" t="str">
        <f>IF(LEN(invoer_werknemers[[#This Row],[salaris periode]])&gt;0,invoer_werknemers[[#This Row],[salaris periode]],"")</f>
        <v/>
      </c>
      <c r="J29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7" spans="1:13" x14ac:dyDescent="0.35">
      <c r="A297" s="3" t="str">
        <f>IFERROR(IF(invoer_werknemers[[#This Row],[naam]]="","",invoer_werknemers[[#This Row],[naam]]),"")</f>
        <v/>
      </c>
      <c r="B29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7" s="35" t="str">
        <f>IF(NOT(Overzichttabel[[#This Row],[naam]]=""),IFERROR(pensioenpremieberekening[[#This Row],[pensioen premie 
basis obv 
deeltijdfactor]]-Overzichttabel[[#This Row],[Werknemer deel 
basis]],0),"")</f>
        <v/>
      </c>
      <c r="D29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7" s="35" t="str">
        <f>IF(NOT(Overzichttabel[[#This Row],[naam]]=""),IFERROR('pensioenpremie detail'!M297-'overzicht premies'!F297,0),"")</f>
        <v/>
      </c>
      <c r="F29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7" s="35" t="str">
        <f>IF(NOT(Overzichttabel[[#This Row],[naam]]=""),ANWtabel[[#This Row],[ANW premie
per periode in dienst]],"")</f>
        <v/>
      </c>
      <c r="H29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7" s="31" t="str">
        <f>IF(LEN(invoer_werknemers[[#This Row],[salaris periode]])&gt;0,invoer_werknemers[[#This Row],[salaris periode]],"")</f>
        <v/>
      </c>
      <c r="J29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8" spans="1:13" x14ac:dyDescent="0.35">
      <c r="A298" s="3" t="str">
        <f>IFERROR(IF(invoer_werknemers[[#This Row],[naam]]="","",invoer_werknemers[[#This Row],[naam]]),"")</f>
        <v/>
      </c>
      <c r="B29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8" s="35" t="str">
        <f>IF(NOT(Overzichttabel[[#This Row],[naam]]=""),IFERROR(pensioenpremieberekening[[#This Row],[pensioen premie 
basis obv 
deeltijdfactor]]-Overzichttabel[[#This Row],[Werknemer deel 
basis]],0),"")</f>
        <v/>
      </c>
      <c r="D29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8" s="35" t="str">
        <f>IF(NOT(Overzichttabel[[#This Row],[naam]]=""),IFERROR('pensioenpremie detail'!M298-'overzicht premies'!F298,0),"")</f>
        <v/>
      </c>
      <c r="F29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8" s="35" t="str">
        <f>IF(NOT(Overzichttabel[[#This Row],[naam]]=""),ANWtabel[[#This Row],[ANW premie
per periode in dienst]],"")</f>
        <v/>
      </c>
      <c r="H29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8" s="31" t="str">
        <f>IF(LEN(invoer_werknemers[[#This Row],[salaris periode]])&gt;0,invoer_werknemers[[#This Row],[salaris periode]],"")</f>
        <v/>
      </c>
      <c r="J29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299" spans="1:13" x14ac:dyDescent="0.35">
      <c r="A299" s="3" t="str">
        <f>IFERROR(IF(invoer_werknemers[[#This Row],[naam]]="","",invoer_werknemers[[#This Row],[naam]]),"")</f>
        <v/>
      </c>
      <c r="B29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299" s="35" t="str">
        <f>IF(NOT(Overzichttabel[[#This Row],[naam]]=""),IFERROR(pensioenpremieberekening[[#This Row],[pensioen premie 
basis obv 
deeltijdfactor]]-Overzichttabel[[#This Row],[Werknemer deel 
basis]],0),"")</f>
        <v/>
      </c>
      <c r="D29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299" s="35" t="str">
        <f>IF(NOT(Overzichttabel[[#This Row],[naam]]=""),IFERROR('pensioenpremie detail'!M299-'overzicht premies'!F299,0),"")</f>
        <v/>
      </c>
      <c r="F29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299" s="35" t="str">
        <f>IF(NOT(Overzichttabel[[#This Row],[naam]]=""),ANWtabel[[#This Row],[ANW premie
per periode in dienst]],"")</f>
        <v/>
      </c>
      <c r="H29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299" s="31" t="str">
        <f>IF(LEN(invoer_werknemers[[#This Row],[salaris periode]])&gt;0,invoer_werknemers[[#This Row],[salaris periode]],"")</f>
        <v/>
      </c>
      <c r="J29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29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29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29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0" spans="1:13" x14ac:dyDescent="0.35">
      <c r="A300" s="3" t="str">
        <f>IFERROR(IF(invoer_werknemers[[#This Row],[naam]]="","",invoer_werknemers[[#This Row],[naam]]),"")</f>
        <v/>
      </c>
      <c r="B30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0" s="35" t="str">
        <f>IF(NOT(Overzichttabel[[#This Row],[naam]]=""),IFERROR(pensioenpremieberekening[[#This Row],[pensioen premie 
basis obv 
deeltijdfactor]]-Overzichttabel[[#This Row],[Werknemer deel 
basis]],0),"")</f>
        <v/>
      </c>
      <c r="D30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0" s="35" t="str">
        <f>IF(NOT(Overzichttabel[[#This Row],[naam]]=""),IFERROR('pensioenpremie detail'!M300-'overzicht premies'!F300,0),"")</f>
        <v/>
      </c>
      <c r="F30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0" s="35" t="str">
        <f>IF(NOT(Overzichttabel[[#This Row],[naam]]=""),ANWtabel[[#This Row],[ANW premie
per periode in dienst]],"")</f>
        <v/>
      </c>
      <c r="H30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0" s="31" t="str">
        <f>IF(LEN(invoer_werknemers[[#This Row],[salaris periode]])&gt;0,invoer_werknemers[[#This Row],[salaris periode]],"")</f>
        <v/>
      </c>
      <c r="J30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1" spans="1:13" x14ac:dyDescent="0.35">
      <c r="A301" s="3" t="str">
        <f>IFERROR(IF(invoer_werknemers[[#This Row],[naam]]="","",invoer_werknemers[[#This Row],[naam]]),"")</f>
        <v/>
      </c>
      <c r="B30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1" s="35" t="str">
        <f>IF(NOT(Overzichttabel[[#This Row],[naam]]=""),IFERROR(pensioenpremieberekening[[#This Row],[pensioen premie 
basis obv 
deeltijdfactor]]-Overzichttabel[[#This Row],[Werknemer deel 
basis]],0),"")</f>
        <v/>
      </c>
      <c r="D30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1" s="35" t="str">
        <f>IF(NOT(Overzichttabel[[#This Row],[naam]]=""),IFERROR('pensioenpremie detail'!M301-'overzicht premies'!F301,0),"")</f>
        <v/>
      </c>
      <c r="F30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1" s="35" t="str">
        <f>IF(NOT(Overzichttabel[[#This Row],[naam]]=""),ANWtabel[[#This Row],[ANW premie
per periode in dienst]],"")</f>
        <v/>
      </c>
      <c r="H30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1" s="31" t="str">
        <f>IF(LEN(invoer_werknemers[[#This Row],[salaris periode]])&gt;0,invoer_werknemers[[#This Row],[salaris periode]],"")</f>
        <v/>
      </c>
      <c r="J30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2" spans="1:13" x14ac:dyDescent="0.35">
      <c r="A302" s="3" t="str">
        <f>IFERROR(IF(invoer_werknemers[[#This Row],[naam]]="","",invoer_werknemers[[#This Row],[naam]]),"")</f>
        <v/>
      </c>
      <c r="B30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2" s="35" t="str">
        <f>IF(NOT(Overzichttabel[[#This Row],[naam]]=""),IFERROR(pensioenpremieberekening[[#This Row],[pensioen premie 
basis obv 
deeltijdfactor]]-Overzichttabel[[#This Row],[Werknemer deel 
basis]],0),"")</f>
        <v/>
      </c>
      <c r="D30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2" s="35" t="str">
        <f>IF(NOT(Overzichttabel[[#This Row],[naam]]=""),IFERROR('pensioenpremie detail'!M302-'overzicht premies'!F302,0),"")</f>
        <v/>
      </c>
      <c r="F30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2" s="35" t="str">
        <f>IF(NOT(Overzichttabel[[#This Row],[naam]]=""),ANWtabel[[#This Row],[ANW premie
per periode in dienst]],"")</f>
        <v/>
      </c>
      <c r="H30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2" s="31" t="str">
        <f>IF(LEN(invoer_werknemers[[#This Row],[salaris periode]])&gt;0,invoer_werknemers[[#This Row],[salaris periode]],"")</f>
        <v/>
      </c>
      <c r="J30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3" spans="1:13" x14ac:dyDescent="0.35">
      <c r="A303" s="3" t="str">
        <f>IFERROR(IF(invoer_werknemers[[#This Row],[naam]]="","",invoer_werknemers[[#This Row],[naam]]),"")</f>
        <v/>
      </c>
      <c r="B30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3" s="35" t="str">
        <f>IF(NOT(Overzichttabel[[#This Row],[naam]]=""),IFERROR(pensioenpremieberekening[[#This Row],[pensioen premie 
basis obv 
deeltijdfactor]]-Overzichttabel[[#This Row],[Werknemer deel 
basis]],0),"")</f>
        <v/>
      </c>
      <c r="D30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3" s="35" t="str">
        <f>IF(NOT(Overzichttabel[[#This Row],[naam]]=""),IFERROR('pensioenpremie detail'!M303-'overzicht premies'!F303,0),"")</f>
        <v/>
      </c>
      <c r="F30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3" s="35" t="str">
        <f>IF(NOT(Overzichttabel[[#This Row],[naam]]=""),ANWtabel[[#This Row],[ANW premie
per periode in dienst]],"")</f>
        <v/>
      </c>
      <c r="H30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3" s="31" t="str">
        <f>IF(LEN(invoer_werknemers[[#This Row],[salaris periode]])&gt;0,invoer_werknemers[[#This Row],[salaris periode]],"")</f>
        <v/>
      </c>
      <c r="J30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4" spans="1:13" x14ac:dyDescent="0.35">
      <c r="A304" s="3" t="str">
        <f>IFERROR(IF(invoer_werknemers[[#This Row],[naam]]="","",invoer_werknemers[[#This Row],[naam]]),"")</f>
        <v/>
      </c>
      <c r="B30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4" s="35" t="str">
        <f>IF(NOT(Overzichttabel[[#This Row],[naam]]=""),IFERROR(pensioenpremieberekening[[#This Row],[pensioen premie 
basis obv 
deeltijdfactor]]-Overzichttabel[[#This Row],[Werknemer deel 
basis]],0),"")</f>
        <v/>
      </c>
      <c r="D30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4" s="35" t="str">
        <f>IF(NOT(Overzichttabel[[#This Row],[naam]]=""),IFERROR('pensioenpremie detail'!M304-'overzicht premies'!F304,0),"")</f>
        <v/>
      </c>
      <c r="F30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4" s="35" t="str">
        <f>IF(NOT(Overzichttabel[[#This Row],[naam]]=""),ANWtabel[[#This Row],[ANW premie
per periode in dienst]],"")</f>
        <v/>
      </c>
      <c r="H30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4" s="31" t="str">
        <f>IF(LEN(invoer_werknemers[[#This Row],[salaris periode]])&gt;0,invoer_werknemers[[#This Row],[salaris periode]],"")</f>
        <v/>
      </c>
      <c r="J30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5" spans="1:13" x14ac:dyDescent="0.35">
      <c r="A305" s="3" t="str">
        <f>IFERROR(IF(invoer_werknemers[[#This Row],[naam]]="","",invoer_werknemers[[#This Row],[naam]]),"")</f>
        <v/>
      </c>
      <c r="B30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5" s="35" t="str">
        <f>IF(NOT(Overzichttabel[[#This Row],[naam]]=""),IFERROR(pensioenpremieberekening[[#This Row],[pensioen premie 
basis obv 
deeltijdfactor]]-Overzichttabel[[#This Row],[Werknemer deel 
basis]],0),"")</f>
        <v/>
      </c>
      <c r="D30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5" s="35" t="str">
        <f>IF(NOT(Overzichttabel[[#This Row],[naam]]=""),IFERROR('pensioenpremie detail'!M305-'overzicht premies'!F305,0),"")</f>
        <v/>
      </c>
      <c r="F30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5" s="35" t="str">
        <f>IF(NOT(Overzichttabel[[#This Row],[naam]]=""),ANWtabel[[#This Row],[ANW premie
per periode in dienst]],"")</f>
        <v/>
      </c>
      <c r="H30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5" s="31" t="str">
        <f>IF(LEN(invoer_werknemers[[#This Row],[salaris periode]])&gt;0,invoer_werknemers[[#This Row],[salaris periode]],"")</f>
        <v/>
      </c>
      <c r="J30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6" spans="1:13" x14ac:dyDescent="0.35">
      <c r="A306" s="3" t="str">
        <f>IFERROR(IF(invoer_werknemers[[#This Row],[naam]]="","",invoer_werknemers[[#This Row],[naam]]),"")</f>
        <v/>
      </c>
      <c r="B30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6" s="35" t="str">
        <f>IF(NOT(Overzichttabel[[#This Row],[naam]]=""),IFERROR(pensioenpremieberekening[[#This Row],[pensioen premie 
basis obv 
deeltijdfactor]]-Overzichttabel[[#This Row],[Werknemer deel 
basis]],0),"")</f>
        <v/>
      </c>
      <c r="D30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6" s="35" t="str">
        <f>IF(NOT(Overzichttabel[[#This Row],[naam]]=""),IFERROR('pensioenpremie detail'!M306-'overzicht premies'!F306,0),"")</f>
        <v/>
      </c>
      <c r="F30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6" s="35" t="str">
        <f>IF(NOT(Overzichttabel[[#This Row],[naam]]=""),ANWtabel[[#This Row],[ANW premie
per periode in dienst]],"")</f>
        <v/>
      </c>
      <c r="H30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6" s="31" t="str">
        <f>IF(LEN(invoer_werknemers[[#This Row],[salaris periode]])&gt;0,invoer_werknemers[[#This Row],[salaris periode]],"")</f>
        <v/>
      </c>
      <c r="J30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7" spans="1:13" x14ac:dyDescent="0.35">
      <c r="A307" s="3" t="str">
        <f>IFERROR(IF(invoer_werknemers[[#This Row],[naam]]="","",invoer_werknemers[[#This Row],[naam]]),"")</f>
        <v/>
      </c>
      <c r="B30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7" s="35" t="str">
        <f>IF(NOT(Overzichttabel[[#This Row],[naam]]=""),IFERROR(pensioenpremieberekening[[#This Row],[pensioen premie 
basis obv 
deeltijdfactor]]-Overzichttabel[[#This Row],[Werknemer deel 
basis]],0),"")</f>
        <v/>
      </c>
      <c r="D30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7" s="35" t="str">
        <f>IF(NOT(Overzichttabel[[#This Row],[naam]]=""),IFERROR('pensioenpremie detail'!M307-'overzicht premies'!F307,0),"")</f>
        <v/>
      </c>
      <c r="F30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7" s="35" t="str">
        <f>IF(NOT(Overzichttabel[[#This Row],[naam]]=""),ANWtabel[[#This Row],[ANW premie
per periode in dienst]],"")</f>
        <v/>
      </c>
      <c r="H30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7" s="31" t="str">
        <f>IF(LEN(invoer_werknemers[[#This Row],[salaris periode]])&gt;0,invoer_werknemers[[#This Row],[salaris periode]],"")</f>
        <v/>
      </c>
      <c r="J30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8" spans="1:13" x14ac:dyDescent="0.35">
      <c r="A308" s="3" t="str">
        <f>IFERROR(IF(invoer_werknemers[[#This Row],[naam]]="","",invoer_werknemers[[#This Row],[naam]]),"")</f>
        <v/>
      </c>
      <c r="B30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8" s="35" t="str">
        <f>IF(NOT(Overzichttabel[[#This Row],[naam]]=""),IFERROR(pensioenpremieberekening[[#This Row],[pensioen premie 
basis obv 
deeltijdfactor]]-Overzichttabel[[#This Row],[Werknemer deel 
basis]],0),"")</f>
        <v/>
      </c>
      <c r="D30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8" s="35" t="str">
        <f>IF(NOT(Overzichttabel[[#This Row],[naam]]=""),IFERROR('pensioenpremie detail'!M308-'overzicht premies'!F308,0),"")</f>
        <v/>
      </c>
      <c r="F30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8" s="35" t="str">
        <f>IF(NOT(Overzichttabel[[#This Row],[naam]]=""),ANWtabel[[#This Row],[ANW premie
per periode in dienst]],"")</f>
        <v/>
      </c>
      <c r="H30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8" s="31" t="str">
        <f>IF(LEN(invoer_werknemers[[#This Row],[salaris periode]])&gt;0,invoer_werknemers[[#This Row],[salaris periode]],"")</f>
        <v/>
      </c>
      <c r="J30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09" spans="1:13" x14ac:dyDescent="0.35">
      <c r="A309" s="3" t="str">
        <f>IFERROR(IF(invoer_werknemers[[#This Row],[naam]]="","",invoer_werknemers[[#This Row],[naam]]),"")</f>
        <v/>
      </c>
      <c r="B30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09" s="35" t="str">
        <f>IF(NOT(Overzichttabel[[#This Row],[naam]]=""),IFERROR(pensioenpremieberekening[[#This Row],[pensioen premie 
basis obv 
deeltijdfactor]]-Overzichttabel[[#This Row],[Werknemer deel 
basis]],0),"")</f>
        <v/>
      </c>
      <c r="D30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09" s="35" t="str">
        <f>IF(NOT(Overzichttabel[[#This Row],[naam]]=""),IFERROR('pensioenpremie detail'!M309-'overzicht premies'!F309,0),"")</f>
        <v/>
      </c>
      <c r="F30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09" s="35" t="str">
        <f>IF(NOT(Overzichttabel[[#This Row],[naam]]=""),ANWtabel[[#This Row],[ANW premie
per periode in dienst]],"")</f>
        <v/>
      </c>
      <c r="H30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09" s="31" t="str">
        <f>IF(LEN(invoer_werknemers[[#This Row],[salaris periode]])&gt;0,invoer_werknemers[[#This Row],[salaris periode]],"")</f>
        <v/>
      </c>
      <c r="J30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0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0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0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0" spans="1:13" x14ac:dyDescent="0.35">
      <c r="A310" s="3" t="str">
        <f>IFERROR(IF(invoer_werknemers[[#This Row],[naam]]="","",invoer_werknemers[[#This Row],[naam]]),"")</f>
        <v/>
      </c>
      <c r="B31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0" s="35" t="str">
        <f>IF(NOT(Overzichttabel[[#This Row],[naam]]=""),IFERROR(pensioenpremieberekening[[#This Row],[pensioen premie 
basis obv 
deeltijdfactor]]-Overzichttabel[[#This Row],[Werknemer deel 
basis]],0),"")</f>
        <v/>
      </c>
      <c r="D31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0" s="35" t="str">
        <f>IF(NOT(Overzichttabel[[#This Row],[naam]]=""),IFERROR('pensioenpremie detail'!M310-'overzicht premies'!F310,0),"")</f>
        <v/>
      </c>
      <c r="F31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0" s="35" t="str">
        <f>IF(NOT(Overzichttabel[[#This Row],[naam]]=""),ANWtabel[[#This Row],[ANW premie
per periode in dienst]],"")</f>
        <v/>
      </c>
      <c r="H31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0" s="31" t="str">
        <f>IF(LEN(invoer_werknemers[[#This Row],[salaris periode]])&gt;0,invoer_werknemers[[#This Row],[salaris periode]],"")</f>
        <v/>
      </c>
      <c r="J31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1" spans="1:13" x14ac:dyDescent="0.35">
      <c r="A311" s="3" t="str">
        <f>IFERROR(IF(invoer_werknemers[[#This Row],[naam]]="","",invoer_werknemers[[#This Row],[naam]]),"")</f>
        <v/>
      </c>
      <c r="B31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1" s="35" t="str">
        <f>IF(NOT(Overzichttabel[[#This Row],[naam]]=""),IFERROR(pensioenpremieberekening[[#This Row],[pensioen premie 
basis obv 
deeltijdfactor]]-Overzichttabel[[#This Row],[Werknemer deel 
basis]],0),"")</f>
        <v/>
      </c>
      <c r="D31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1" s="35" t="str">
        <f>IF(NOT(Overzichttabel[[#This Row],[naam]]=""),IFERROR('pensioenpremie detail'!M311-'overzicht premies'!F311,0),"")</f>
        <v/>
      </c>
      <c r="F31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1" s="35" t="str">
        <f>IF(NOT(Overzichttabel[[#This Row],[naam]]=""),ANWtabel[[#This Row],[ANW premie
per periode in dienst]],"")</f>
        <v/>
      </c>
      <c r="H31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1" s="31" t="str">
        <f>IF(LEN(invoer_werknemers[[#This Row],[salaris periode]])&gt;0,invoer_werknemers[[#This Row],[salaris periode]],"")</f>
        <v/>
      </c>
      <c r="J31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2" spans="1:13" x14ac:dyDescent="0.35">
      <c r="A312" s="3" t="str">
        <f>IFERROR(IF(invoer_werknemers[[#This Row],[naam]]="","",invoer_werknemers[[#This Row],[naam]]),"")</f>
        <v/>
      </c>
      <c r="B31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2" s="35" t="str">
        <f>IF(NOT(Overzichttabel[[#This Row],[naam]]=""),IFERROR(pensioenpremieberekening[[#This Row],[pensioen premie 
basis obv 
deeltijdfactor]]-Overzichttabel[[#This Row],[Werknemer deel 
basis]],0),"")</f>
        <v/>
      </c>
      <c r="D31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2" s="35" t="str">
        <f>IF(NOT(Overzichttabel[[#This Row],[naam]]=""),IFERROR('pensioenpremie detail'!M312-'overzicht premies'!F312,0),"")</f>
        <v/>
      </c>
      <c r="F31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2" s="35" t="str">
        <f>IF(NOT(Overzichttabel[[#This Row],[naam]]=""),ANWtabel[[#This Row],[ANW premie
per periode in dienst]],"")</f>
        <v/>
      </c>
      <c r="H31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2" s="31" t="str">
        <f>IF(LEN(invoer_werknemers[[#This Row],[salaris periode]])&gt;0,invoer_werknemers[[#This Row],[salaris periode]],"")</f>
        <v/>
      </c>
      <c r="J31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3" spans="1:13" x14ac:dyDescent="0.35">
      <c r="A313" s="3" t="str">
        <f>IFERROR(IF(invoer_werknemers[[#This Row],[naam]]="","",invoer_werknemers[[#This Row],[naam]]),"")</f>
        <v/>
      </c>
      <c r="B31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3" s="35" t="str">
        <f>IF(NOT(Overzichttabel[[#This Row],[naam]]=""),IFERROR(pensioenpremieberekening[[#This Row],[pensioen premie 
basis obv 
deeltijdfactor]]-Overzichttabel[[#This Row],[Werknemer deel 
basis]],0),"")</f>
        <v/>
      </c>
      <c r="D31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3" s="35" t="str">
        <f>IF(NOT(Overzichttabel[[#This Row],[naam]]=""),IFERROR('pensioenpremie detail'!M313-'overzicht premies'!F313,0),"")</f>
        <v/>
      </c>
      <c r="F31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3" s="35" t="str">
        <f>IF(NOT(Overzichttabel[[#This Row],[naam]]=""),ANWtabel[[#This Row],[ANW premie
per periode in dienst]],"")</f>
        <v/>
      </c>
      <c r="H31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3" s="31" t="str">
        <f>IF(LEN(invoer_werknemers[[#This Row],[salaris periode]])&gt;0,invoer_werknemers[[#This Row],[salaris periode]],"")</f>
        <v/>
      </c>
      <c r="J31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4" spans="1:13" x14ac:dyDescent="0.35">
      <c r="A314" s="3" t="str">
        <f>IFERROR(IF(invoer_werknemers[[#This Row],[naam]]="","",invoer_werknemers[[#This Row],[naam]]),"")</f>
        <v/>
      </c>
      <c r="B31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4" s="35" t="str">
        <f>IF(NOT(Overzichttabel[[#This Row],[naam]]=""),IFERROR(pensioenpremieberekening[[#This Row],[pensioen premie 
basis obv 
deeltijdfactor]]-Overzichttabel[[#This Row],[Werknemer deel 
basis]],0),"")</f>
        <v/>
      </c>
      <c r="D31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4" s="35" t="str">
        <f>IF(NOT(Overzichttabel[[#This Row],[naam]]=""),IFERROR('pensioenpremie detail'!M314-'overzicht premies'!F314,0),"")</f>
        <v/>
      </c>
      <c r="F31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4" s="35" t="str">
        <f>IF(NOT(Overzichttabel[[#This Row],[naam]]=""),ANWtabel[[#This Row],[ANW premie
per periode in dienst]],"")</f>
        <v/>
      </c>
      <c r="H31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4" s="31" t="str">
        <f>IF(LEN(invoer_werknemers[[#This Row],[salaris periode]])&gt;0,invoer_werknemers[[#This Row],[salaris periode]],"")</f>
        <v/>
      </c>
      <c r="J31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5" spans="1:13" x14ac:dyDescent="0.35">
      <c r="A315" s="3" t="str">
        <f>IFERROR(IF(invoer_werknemers[[#This Row],[naam]]="","",invoer_werknemers[[#This Row],[naam]]),"")</f>
        <v/>
      </c>
      <c r="B31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5" s="35" t="str">
        <f>IF(NOT(Overzichttabel[[#This Row],[naam]]=""),IFERROR(pensioenpremieberekening[[#This Row],[pensioen premie 
basis obv 
deeltijdfactor]]-Overzichttabel[[#This Row],[Werknemer deel 
basis]],0),"")</f>
        <v/>
      </c>
      <c r="D31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5" s="35" t="str">
        <f>IF(NOT(Overzichttabel[[#This Row],[naam]]=""),IFERROR('pensioenpremie detail'!M315-'overzicht premies'!F315,0),"")</f>
        <v/>
      </c>
      <c r="F31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5" s="35" t="str">
        <f>IF(NOT(Overzichttabel[[#This Row],[naam]]=""),ANWtabel[[#This Row],[ANW premie
per periode in dienst]],"")</f>
        <v/>
      </c>
      <c r="H31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5" s="31" t="str">
        <f>IF(LEN(invoer_werknemers[[#This Row],[salaris periode]])&gt;0,invoer_werknemers[[#This Row],[salaris periode]],"")</f>
        <v/>
      </c>
      <c r="J31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6" spans="1:13" x14ac:dyDescent="0.35">
      <c r="A316" s="3" t="str">
        <f>IFERROR(IF(invoer_werknemers[[#This Row],[naam]]="","",invoer_werknemers[[#This Row],[naam]]),"")</f>
        <v/>
      </c>
      <c r="B31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6" s="35" t="str">
        <f>IF(NOT(Overzichttabel[[#This Row],[naam]]=""),IFERROR(pensioenpremieberekening[[#This Row],[pensioen premie 
basis obv 
deeltijdfactor]]-Overzichttabel[[#This Row],[Werknemer deel 
basis]],0),"")</f>
        <v/>
      </c>
      <c r="D31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6" s="35" t="str">
        <f>IF(NOT(Overzichttabel[[#This Row],[naam]]=""),IFERROR('pensioenpremie detail'!M316-'overzicht premies'!F316,0),"")</f>
        <v/>
      </c>
      <c r="F31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6" s="35" t="str">
        <f>IF(NOT(Overzichttabel[[#This Row],[naam]]=""),ANWtabel[[#This Row],[ANW premie
per periode in dienst]],"")</f>
        <v/>
      </c>
      <c r="H31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6" s="31" t="str">
        <f>IF(LEN(invoer_werknemers[[#This Row],[salaris periode]])&gt;0,invoer_werknemers[[#This Row],[salaris periode]],"")</f>
        <v/>
      </c>
      <c r="J31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7" spans="1:13" x14ac:dyDescent="0.35">
      <c r="A317" s="3" t="str">
        <f>IFERROR(IF(invoer_werknemers[[#This Row],[naam]]="","",invoer_werknemers[[#This Row],[naam]]),"")</f>
        <v/>
      </c>
      <c r="B31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7" s="35" t="str">
        <f>IF(NOT(Overzichttabel[[#This Row],[naam]]=""),IFERROR(pensioenpremieberekening[[#This Row],[pensioen premie 
basis obv 
deeltijdfactor]]-Overzichttabel[[#This Row],[Werknemer deel 
basis]],0),"")</f>
        <v/>
      </c>
      <c r="D31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7" s="35" t="str">
        <f>IF(NOT(Overzichttabel[[#This Row],[naam]]=""),IFERROR('pensioenpremie detail'!M317-'overzicht premies'!F317,0),"")</f>
        <v/>
      </c>
      <c r="F31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7" s="35" t="str">
        <f>IF(NOT(Overzichttabel[[#This Row],[naam]]=""),ANWtabel[[#This Row],[ANW premie
per periode in dienst]],"")</f>
        <v/>
      </c>
      <c r="H31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7" s="31" t="str">
        <f>IF(LEN(invoer_werknemers[[#This Row],[salaris periode]])&gt;0,invoer_werknemers[[#This Row],[salaris periode]],"")</f>
        <v/>
      </c>
      <c r="J31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8" spans="1:13" x14ac:dyDescent="0.35">
      <c r="A318" s="3" t="str">
        <f>IFERROR(IF(invoer_werknemers[[#This Row],[naam]]="","",invoer_werknemers[[#This Row],[naam]]),"")</f>
        <v/>
      </c>
      <c r="B31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8" s="35" t="str">
        <f>IF(NOT(Overzichttabel[[#This Row],[naam]]=""),IFERROR(pensioenpremieberekening[[#This Row],[pensioen premie 
basis obv 
deeltijdfactor]]-Overzichttabel[[#This Row],[Werknemer deel 
basis]],0),"")</f>
        <v/>
      </c>
      <c r="D31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8" s="35" t="str">
        <f>IF(NOT(Overzichttabel[[#This Row],[naam]]=""),IFERROR('pensioenpremie detail'!M318-'overzicht premies'!F318,0),"")</f>
        <v/>
      </c>
      <c r="F31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8" s="35" t="str">
        <f>IF(NOT(Overzichttabel[[#This Row],[naam]]=""),ANWtabel[[#This Row],[ANW premie
per periode in dienst]],"")</f>
        <v/>
      </c>
      <c r="H31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8" s="31" t="str">
        <f>IF(LEN(invoer_werknemers[[#This Row],[salaris periode]])&gt;0,invoer_werknemers[[#This Row],[salaris periode]],"")</f>
        <v/>
      </c>
      <c r="J31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19" spans="1:13" x14ac:dyDescent="0.35">
      <c r="A319" s="3" t="str">
        <f>IFERROR(IF(invoer_werknemers[[#This Row],[naam]]="","",invoer_werknemers[[#This Row],[naam]]),"")</f>
        <v/>
      </c>
      <c r="B31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19" s="35" t="str">
        <f>IF(NOT(Overzichttabel[[#This Row],[naam]]=""),IFERROR(pensioenpremieberekening[[#This Row],[pensioen premie 
basis obv 
deeltijdfactor]]-Overzichttabel[[#This Row],[Werknemer deel 
basis]],0),"")</f>
        <v/>
      </c>
      <c r="D31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19" s="35" t="str">
        <f>IF(NOT(Overzichttabel[[#This Row],[naam]]=""),IFERROR('pensioenpremie detail'!M319-'overzicht premies'!F319,0),"")</f>
        <v/>
      </c>
      <c r="F31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19" s="35" t="str">
        <f>IF(NOT(Overzichttabel[[#This Row],[naam]]=""),ANWtabel[[#This Row],[ANW premie
per periode in dienst]],"")</f>
        <v/>
      </c>
      <c r="H31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19" s="31" t="str">
        <f>IF(LEN(invoer_werknemers[[#This Row],[salaris periode]])&gt;0,invoer_werknemers[[#This Row],[salaris periode]],"")</f>
        <v/>
      </c>
      <c r="J31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1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1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1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0" spans="1:13" x14ac:dyDescent="0.35">
      <c r="A320" s="3" t="str">
        <f>IFERROR(IF(invoer_werknemers[[#This Row],[naam]]="","",invoer_werknemers[[#This Row],[naam]]),"")</f>
        <v/>
      </c>
      <c r="B32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0" s="35" t="str">
        <f>IF(NOT(Overzichttabel[[#This Row],[naam]]=""),IFERROR(pensioenpremieberekening[[#This Row],[pensioen premie 
basis obv 
deeltijdfactor]]-Overzichttabel[[#This Row],[Werknemer deel 
basis]],0),"")</f>
        <v/>
      </c>
      <c r="D32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0" s="35" t="str">
        <f>IF(NOT(Overzichttabel[[#This Row],[naam]]=""),IFERROR('pensioenpremie detail'!M320-'overzicht premies'!F320,0),"")</f>
        <v/>
      </c>
      <c r="F32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0" s="35" t="str">
        <f>IF(NOT(Overzichttabel[[#This Row],[naam]]=""),ANWtabel[[#This Row],[ANW premie
per periode in dienst]],"")</f>
        <v/>
      </c>
      <c r="H32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0" s="31" t="str">
        <f>IF(LEN(invoer_werknemers[[#This Row],[salaris periode]])&gt;0,invoer_werknemers[[#This Row],[salaris periode]],"")</f>
        <v/>
      </c>
      <c r="J32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1" spans="1:13" x14ac:dyDescent="0.35">
      <c r="A321" s="3" t="str">
        <f>IFERROR(IF(invoer_werknemers[[#This Row],[naam]]="","",invoer_werknemers[[#This Row],[naam]]),"")</f>
        <v/>
      </c>
      <c r="B32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1" s="35" t="str">
        <f>IF(NOT(Overzichttabel[[#This Row],[naam]]=""),IFERROR(pensioenpremieberekening[[#This Row],[pensioen premie 
basis obv 
deeltijdfactor]]-Overzichttabel[[#This Row],[Werknemer deel 
basis]],0),"")</f>
        <v/>
      </c>
      <c r="D32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1" s="35" t="str">
        <f>IF(NOT(Overzichttabel[[#This Row],[naam]]=""),IFERROR('pensioenpremie detail'!M321-'overzicht premies'!F321,0),"")</f>
        <v/>
      </c>
      <c r="F32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1" s="35" t="str">
        <f>IF(NOT(Overzichttabel[[#This Row],[naam]]=""),ANWtabel[[#This Row],[ANW premie
per periode in dienst]],"")</f>
        <v/>
      </c>
      <c r="H32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1" s="31" t="str">
        <f>IF(LEN(invoer_werknemers[[#This Row],[salaris periode]])&gt;0,invoer_werknemers[[#This Row],[salaris periode]],"")</f>
        <v/>
      </c>
      <c r="J32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2" spans="1:13" x14ac:dyDescent="0.35">
      <c r="A322" s="3" t="str">
        <f>IFERROR(IF(invoer_werknemers[[#This Row],[naam]]="","",invoer_werknemers[[#This Row],[naam]]),"")</f>
        <v/>
      </c>
      <c r="B32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2" s="35" t="str">
        <f>IF(NOT(Overzichttabel[[#This Row],[naam]]=""),IFERROR(pensioenpremieberekening[[#This Row],[pensioen premie 
basis obv 
deeltijdfactor]]-Overzichttabel[[#This Row],[Werknemer deel 
basis]],0),"")</f>
        <v/>
      </c>
      <c r="D32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2" s="35" t="str">
        <f>IF(NOT(Overzichttabel[[#This Row],[naam]]=""),IFERROR('pensioenpremie detail'!M322-'overzicht premies'!F322,0),"")</f>
        <v/>
      </c>
      <c r="F32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2" s="35" t="str">
        <f>IF(NOT(Overzichttabel[[#This Row],[naam]]=""),ANWtabel[[#This Row],[ANW premie
per periode in dienst]],"")</f>
        <v/>
      </c>
      <c r="H32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2" s="31" t="str">
        <f>IF(LEN(invoer_werknemers[[#This Row],[salaris periode]])&gt;0,invoer_werknemers[[#This Row],[salaris periode]],"")</f>
        <v/>
      </c>
      <c r="J32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3" spans="1:13" x14ac:dyDescent="0.35">
      <c r="A323" s="3" t="str">
        <f>IFERROR(IF(invoer_werknemers[[#This Row],[naam]]="","",invoer_werknemers[[#This Row],[naam]]),"")</f>
        <v/>
      </c>
      <c r="B32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3" s="35" t="str">
        <f>IF(NOT(Overzichttabel[[#This Row],[naam]]=""),IFERROR(pensioenpremieberekening[[#This Row],[pensioen premie 
basis obv 
deeltijdfactor]]-Overzichttabel[[#This Row],[Werknemer deel 
basis]],0),"")</f>
        <v/>
      </c>
      <c r="D32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3" s="35" t="str">
        <f>IF(NOT(Overzichttabel[[#This Row],[naam]]=""),IFERROR('pensioenpremie detail'!M323-'overzicht premies'!F323,0),"")</f>
        <v/>
      </c>
      <c r="F32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3" s="35" t="str">
        <f>IF(NOT(Overzichttabel[[#This Row],[naam]]=""),ANWtabel[[#This Row],[ANW premie
per periode in dienst]],"")</f>
        <v/>
      </c>
      <c r="H32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3" s="31" t="str">
        <f>IF(LEN(invoer_werknemers[[#This Row],[salaris periode]])&gt;0,invoer_werknemers[[#This Row],[salaris periode]],"")</f>
        <v/>
      </c>
      <c r="J32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4" spans="1:13" x14ac:dyDescent="0.35">
      <c r="A324" s="3" t="str">
        <f>IFERROR(IF(invoer_werknemers[[#This Row],[naam]]="","",invoer_werknemers[[#This Row],[naam]]),"")</f>
        <v/>
      </c>
      <c r="B32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4" s="35" t="str">
        <f>IF(NOT(Overzichttabel[[#This Row],[naam]]=""),IFERROR(pensioenpremieberekening[[#This Row],[pensioen premie 
basis obv 
deeltijdfactor]]-Overzichttabel[[#This Row],[Werknemer deel 
basis]],0),"")</f>
        <v/>
      </c>
      <c r="D32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4" s="35" t="str">
        <f>IF(NOT(Overzichttabel[[#This Row],[naam]]=""),IFERROR('pensioenpremie detail'!M324-'overzicht premies'!F324,0),"")</f>
        <v/>
      </c>
      <c r="F32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4" s="35" t="str">
        <f>IF(NOT(Overzichttabel[[#This Row],[naam]]=""),ANWtabel[[#This Row],[ANW premie
per periode in dienst]],"")</f>
        <v/>
      </c>
      <c r="H32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4" s="31" t="str">
        <f>IF(LEN(invoer_werknemers[[#This Row],[salaris periode]])&gt;0,invoer_werknemers[[#This Row],[salaris periode]],"")</f>
        <v/>
      </c>
      <c r="J32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5" spans="1:13" x14ac:dyDescent="0.35">
      <c r="A325" s="3" t="str">
        <f>IFERROR(IF(invoer_werknemers[[#This Row],[naam]]="","",invoer_werknemers[[#This Row],[naam]]),"")</f>
        <v/>
      </c>
      <c r="B32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5" s="35" t="str">
        <f>IF(NOT(Overzichttabel[[#This Row],[naam]]=""),IFERROR(pensioenpremieberekening[[#This Row],[pensioen premie 
basis obv 
deeltijdfactor]]-Overzichttabel[[#This Row],[Werknemer deel 
basis]],0),"")</f>
        <v/>
      </c>
      <c r="D32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5" s="35" t="str">
        <f>IF(NOT(Overzichttabel[[#This Row],[naam]]=""),IFERROR('pensioenpremie detail'!M325-'overzicht premies'!F325,0),"")</f>
        <v/>
      </c>
      <c r="F32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5" s="35" t="str">
        <f>IF(NOT(Overzichttabel[[#This Row],[naam]]=""),ANWtabel[[#This Row],[ANW premie
per periode in dienst]],"")</f>
        <v/>
      </c>
      <c r="H32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5" s="31" t="str">
        <f>IF(LEN(invoer_werknemers[[#This Row],[salaris periode]])&gt;0,invoer_werknemers[[#This Row],[salaris periode]],"")</f>
        <v/>
      </c>
      <c r="J32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6" spans="1:13" x14ac:dyDescent="0.35">
      <c r="A326" s="3" t="str">
        <f>IFERROR(IF(invoer_werknemers[[#This Row],[naam]]="","",invoer_werknemers[[#This Row],[naam]]),"")</f>
        <v/>
      </c>
      <c r="B32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6" s="35" t="str">
        <f>IF(NOT(Overzichttabel[[#This Row],[naam]]=""),IFERROR(pensioenpremieberekening[[#This Row],[pensioen premie 
basis obv 
deeltijdfactor]]-Overzichttabel[[#This Row],[Werknemer deel 
basis]],0),"")</f>
        <v/>
      </c>
      <c r="D32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6" s="35" t="str">
        <f>IF(NOT(Overzichttabel[[#This Row],[naam]]=""),IFERROR('pensioenpremie detail'!M326-'overzicht premies'!F326,0),"")</f>
        <v/>
      </c>
      <c r="F32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6" s="35" t="str">
        <f>IF(NOT(Overzichttabel[[#This Row],[naam]]=""),ANWtabel[[#This Row],[ANW premie
per periode in dienst]],"")</f>
        <v/>
      </c>
      <c r="H32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6" s="31" t="str">
        <f>IF(LEN(invoer_werknemers[[#This Row],[salaris periode]])&gt;0,invoer_werknemers[[#This Row],[salaris periode]],"")</f>
        <v/>
      </c>
      <c r="J32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7" spans="1:13" x14ac:dyDescent="0.35">
      <c r="A327" s="3" t="str">
        <f>IFERROR(IF(invoer_werknemers[[#This Row],[naam]]="","",invoer_werknemers[[#This Row],[naam]]),"")</f>
        <v/>
      </c>
      <c r="B32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7" s="35" t="str">
        <f>IF(NOT(Overzichttabel[[#This Row],[naam]]=""),IFERROR(pensioenpremieberekening[[#This Row],[pensioen premie 
basis obv 
deeltijdfactor]]-Overzichttabel[[#This Row],[Werknemer deel 
basis]],0),"")</f>
        <v/>
      </c>
      <c r="D32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7" s="35" t="str">
        <f>IF(NOT(Overzichttabel[[#This Row],[naam]]=""),IFERROR('pensioenpremie detail'!M327-'overzicht premies'!F327,0),"")</f>
        <v/>
      </c>
      <c r="F32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7" s="35" t="str">
        <f>IF(NOT(Overzichttabel[[#This Row],[naam]]=""),ANWtabel[[#This Row],[ANW premie
per periode in dienst]],"")</f>
        <v/>
      </c>
      <c r="H32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7" s="31" t="str">
        <f>IF(LEN(invoer_werknemers[[#This Row],[salaris periode]])&gt;0,invoer_werknemers[[#This Row],[salaris periode]],"")</f>
        <v/>
      </c>
      <c r="J32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8" spans="1:13" x14ac:dyDescent="0.35">
      <c r="A328" s="3" t="str">
        <f>IFERROR(IF(invoer_werknemers[[#This Row],[naam]]="","",invoer_werknemers[[#This Row],[naam]]),"")</f>
        <v/>
      </c>
      <c r="B32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8" s="35" t="str">
        <f>IF(NOT(Overzichttabel[[#This Row],[naam]]=""),IFERROR(pensioenpremieberekening[[#This Row],[pensioen premie 
basis obv 
deeltijdfactor]]-Overzichttabel[[#This Row],[Werknemer deel 
basis]],0),"")</f>
        <v/>
      </c>
      <c r="D32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8" s="35" t="str">
        <f>IF(NOT(Overzichttabel[[#This Row],[naam]]=""),IFERROR('pensioenpremie detail'!M328-'overzicht premies'!F328,0),"")</f>
        <v/>
      </c>
      <c r="F32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8" s="35" t="str">
        <f>IF(NOT(Overzichttabel[[#This Row],[naam]]=""),ANWtabel[[#This Row],[ANW premie
per periode in dienst]],"")</f>
        <v/>
      </c>
      <c r="H32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8" s="31" t="str">
        <f>IF(LEN(invoer_werknemers[[#This Row],[salaris periode]])&gt;0,invoer_werknemers[[#This Row],[salaris periode]],"")</f>
        <v/>
      </c>
      <c r="J32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29" spans="1:13" x14ac:dyDescent="0.35">
      <c r="A329" s="3" t="str">
        <f>IFERROR(IF(invoer_werknemers[[#This Row],[naam]]="","",invoer_werknemers[[#This Row],[naam]]),"")</f>
        <v/>
      </c>
      <c r="B32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29" s="35" t="str">
        <f>IF(NOT(Overzichttabel[[#This Row],[naam]]=""),IFERROR(pensioenpremieberekening[[#This Row],[pensioen premie 
basis obv 
deeltijdfactor]]-Overzichttabel[[#This Row],[Werknemer deel 
basis]],0),"")</f>
        <v/>
      </c>
      <c r="D32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29" s="35" t="str">
        <f>IF(NOT(Overzichttabel[[#This Row],[naam]]=""),IFERROR('pensioenpremie detail'!M329-'overzicht premies'!F329,0),"")</f>
        <v/>
      </c>
      <c r="F32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29" s="35" t="str">
        <f>IF(NOT(Overzichttabel[[#This Row],[naam]]=""),ANWtabel[[#This Row],[ANW premie
per periode in dienst]],"")</f>
        <v/>
      </c>
      <c r="H32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29" s="31" t="str">
        <f>IF(LEN(invoer_werknemers[[#This Row],[salaris periode]])&gt;0,invoer_werknemers[[#This Row],[salaris periode]],"")</f>
        <v/>
      </c>
      <c r="J32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2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2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2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0" spans="1:13" x14ac:dyDescent="0.35">
      <c r="A330" s="3" t="str">
        <f>IFERROR(IF(invoer_werknemers[[#This Row],[naam]]="","",invoer_werknemers[[#This Row],[naam]]),"")</f>
        <v/>
      </c>
      <c r="B33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0" s="35" t="str">
        <f>IF(NOT(Overzichttabel[[#This Row],[naam]]=""),IFERROR(pensioenpremieberekening[[#This Row],[pensioen premie 
basis obv 
deeltijdfactor]]-Overzichttabel[[#This Row],[Werknemer deel 
basis]],0),"")</f>
        <v/>
      </c>
      <c r="D33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0" s="35" t="str">
        <f>IF(NOT(Overzichttabel[[#This Row],[naam]]=""),IFERROR('pensioenpremie detail'!M330-'overzicht premies'!F330,0),"")</f>
        <v/>
      </c>
      <c r="F33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0" s="35" t="str">
        <f>IF(NOT(Overzichttabel[[#This Row],[naam]]=""),ANWtabel[[#This Row],[ANW premie
per periode in dienst]],"")</f>
        <v/>
      </c>
      <c r="H33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0" s="31" t="str">
        <f>IF(LEN(invoer_werknemers[[#This Row],[salaris periode]])&gt;0,invoer_werknemers[[#This Row],[salaris periode]],"")</f>
        <v/>
      </c>
      <c r="J33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1" spans="1:13" x14ac:dyDescent="0.35">
      <c r="A331" s="3" t="str">
        <f>IFERROR(IF(invoer_werknemers[[#This Row],[naam]]="","",invoer_werknemers[[#This Row],[naam]]),"")</f>
        <v/>
      </c>
      <c r="B33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1" s="35" t="str">
        <f>IF(NOT(Overzichttabel[[#This Row],[naam]]=""),IFERROR(pensioenpremieberekening[[#This Row],[pensioen premie 
basis obv 
deeltijdfactor]]-Overzichttabel[[#This Row],[Werknemer deel 
basis]],0),"")</f>
        <v/>
      </c>
      <c r="D33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1" s="35" t="str">
        <f>IF(NOT(Overzichttabel[[#This Row],[naam]]=""),IFERROR('pensioenpremie detail'!M331-'overzicht premies'!F331,0),"")</f>
        <v/>
      </c>
      <c r="F33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1" s="35" t="str">
        <f>IF(NOT(Overzichttabel[[#This Row],[naam]]=""),ANWtabel[[#This Row],[ANW premie
per periode in dienst]],"")</f>
        <v/>
      </c>
      <c r="H33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1" s="31" t="str">
        <f>IF(LEN(invoer_werknemers[[#This Row],[salaris periode]])&gt;0,invoer_werknemers[[#This Row],[salaris periode]],"")</f>
        <v/>
      </c>
      <c r="J33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2" spans="1:13" x14ac:dyDescent="0.35">
      <c r="A332" s="3" t="str">
        <f>IFERROR(IF(invoer_werknemers[[#This Row],[naam]]="","",invoer_werknemers[[#This Row],[naam]]),"")</f>
        <v/>
      </c>
      <c r="B33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2" s="35" t="str">
        <f>IF(NOT(Overzichttabel[[#This Row],[naam]]=""),IFERROR(pensioenpremieberekening[[#This Row],[pensioen premie 
basis obv 
deeltijdfactor]]-Overzichttabel[[#This Row],[Werknemer deel 
basis]],0),"")</f>
        <v/>
      </c>
      <c r="D33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2" s="35" t="str">
        <f>IF(NOT(Overzichttabel[[#This Row],[naam]]=""),IFERROR('pensioenpremie detail'!M332-'overzicht premies'!F332,0),"")</f>
        <v/>
      </c>
      <c r="F33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2" s="35" t="str">
        <f>IF(NOT(Overzichttabel[[#This Row],[naam]]=""),ANWtabel[[#This Row],[ANW premie
per periode in dienst]],"")</f>
        <v/>
      </c>
      <c r="H33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2" s="31" t="str">
        <f>IF(LEN(invoer_werknemers[[#This Row],[salaris periode]])&gt;0,invoer_werknemers[[#This Row],[salaris periode]],"")</f>
        <v/>
      </c>
      <c r="J33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3" spans="1:13" x14ac:dyDescent="0.35">
      <c r="A333" s="3" t="str">
        <f>IFERROR(IF(invoer_werknemers[[#This Row],[naam]]="","",invoer_werknemers[[#This Row],[naam]]),"")</f>
        <v/>
      </c>
      <c r="B33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3" s="35" t="str">
        <f>IF(NOT(Overzichttabel[[#This Row],[naam]]=""),IFERROR(pensioenpremieberekening[[#This Row],[pensioen premie 
basis obv 
deeltijdfactor]]-Overzichttabel[[#This Row],[Werknemer deel 
basis]],0),"")</f>
        <v/>
      </c>
      <c r="D33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3" s="35" t="str">
        <f>IF(NOT(Overzichttabel[[#This Row],[naam]]=""),IFERROR('pensioenpremie detail'!M333-'overzicht premies'!F333,0),"")</f>
        <v/>
      </c>
      <c r="F33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3" s="35" t="str">
        <f>IF(NOT(Overzichttabel[[#This Row],[naam]]=""),ANWtabel[[#This Row],[ANW premie
per periode in dienst]],"")</f>
        <v/>
      </c>
      <c r="H33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3" s="31" t="str">
        <f>IF(LEN(invoer_werknemers[[#This Row],[salaris periode]])&gt;0,invoer_werknemers[[#This Row],[salaris periode]],"")</f>
        <v/>
      </c>
      <c r="J33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4" spans="1:13" x14ac:dyDescent="0.35">
      <c r="A334" s="3" t="str">
        <f>IFERROR(IF(invoer_werknemers[[#This Row],[naam]]="","",invoer_werknemers[[#This Row],[naam]]),"")</f>
        <v/>
      </c>
      <c r="B33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4" s="35" t="str">
        <f>IF(NOT(Overzichttabel[[#This Row],[naam]]=""),IFERROR(pensioenpremieberekening[[#This Row],[pensioen premie 
basis obv 
deeltijdfactor]]-Overzichttabel[[#This Row],[Werknemer deel 
basis]],0),"")</f>
        <v/>
      </c>
      <c r="D33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4" s="35" t="str">
        <f>IF(NOT(Overzichttabel[[#This Row],[naam]]=""),IFERROR('pensioenpremie detail'!M334-'overzicht premies'!F334,0),"")</f>
        <v/>
      </c>
      <c r="F33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4" s="35" t="str">
        <f>IF(NOT(Overzichttabel[[#This Row],[naam]]=""),ANWtabel[[#This Row],[ANW premie
per periode in dienst]],"")</f>
        <v/>
      </c>
      <c r="H33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4" s="31" t="str">
        <f>IF(LEN(invoer_werknemers[[#This Row],[salaris periode]])&gt;0,invoer_werknemers[[#This Row],[salaris periode]],"")</f>
        <v/>
      </c>
      <c r="J33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5" spans="1:13" x14ac:dyDescent="0.35">
      <c r="A335" s="3" t="str">
        <f>IFERROR(IF(invoer_werknemers[[#This Row],[naam]]="","",invoer_werknemers[[#This Row],[naam]]),"")</f>
        <v/>
      </c>
      <c r="B33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5" s="35" t="str">
        <f>IF(NOT(Overzichttabel[[#This Row],[naam]]=""),IFERROR(pensioenpremieberekening[[#This Row],[pensioen premie 
basis obv 
deeltijdfactor]]-Overzichttabel[[#This Row],[Werknemer deel 
basis]],0),"")</f>
        <v/>
      </c>
      <c r="D33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5" s="35" t="str">
        <f>IF(NOT(Overzichttabel[[#This Row],[naam]]=""),IFERROR('pensioenpremie detail'!M335-'overzicht premies'!F335,0),"")</f>
        <v/>
      </c>
      <c r="F33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5" s="35" t="str">
        <f>IF(NOT(Overzichttabel[[#This Row],[naam]]=""),ANWtabel[[#This Row],[ANW premie
per periode in dienst]],"")</f>
        <v/>
      </c>
      <c r="H33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5" s="31" t="str">
        <f>IF(LEN(invoer_werknemers[[#This Row],[salaris periode]])&gt;0,invoer_werknemers[[#This Row],[salaris periode]],"")</f>
        <v/>
      </c>
      <c r="J33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6" spans="1:13" x14ac:dyDescent="0.35">
      <c r="A336" s="3" t="str">
        <f>IFERROR(IF(invoer_werknemers[[#This Row],[naam]]="","",invoer_werknemers[[#This Row],[naam]]),"")</f>
        <v/>
      </c>
      <c r="B33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6" s="35" t="str">
        <f>IF(NOT(Overzichttabel[[#This Row],[naam]]=""),IFERROR(pensioenpremieberekening[[#This Row],[pensioen premie 
basis obv 
deeltijdfactor]]-Overzichttabel[[#This Row],[Werknemer deel 
basis]],0),"")</f>
        <v/>
      </c>
      <c r="D33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6" s="35" t="str">
        <f>IF(NOT(Overzichttabel[[#This Row],[naam]]=""),IFERROR('pensioenpremie detail'!M336-'overzicht premies'!F336,0),"")</f>
        <v/>
      </c>
      <c r="F33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6" s="35" t="str">
        <f>IF(NOT(Overzichttabel[[#This Row],[naam]]=""),ANWtabel[[#This Row],[ANW premie
per periode in dienst]],"")</f>
        <v/>
      </c>
      <c r="H33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6" s="31" t="str">
        <f>IF(LEN(invoer_werknemers[[#This Row],[salaris periode]])&gt;0,invoer_werknemers[[#This Row],[salaris periode]],"")</f>
        <v/>
      </c>
      <c r="J33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7" spans="1:13" x14ac:dyDescent="0.35">
      <c r="A337" s="3" t="str">
        <f>IFERROR(IF(invoer_werknemers[[#This Row],[naam]]="","",invoer_werknemers[[#This Row],[naam]]),"")</f>
        <v/>
      </c>
      <c r="B33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7" s="35" t="str">
        <f>IF(NOT(Overzichttabel[[#This Row],[naam]]=""),IFERROR(pensioenpremieberekening[[#This Row],[pensioen premie 
basis obv 
deeltijdfactor]]-Overzichttabel[[#This Row],[Werknemer deel 
basis]],0),"")</f>
        <v/>
      </c>
      <c r="D33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7" s="35" t="str">
        <f>IF(NOT(Overzichttabel[[#This Row],[naam]]=""),IFERROR('pensioenpremie detail'!M337-'overzicht premies'!F337,0),"")</f>
        <v/>
      </c>
      <c r="F33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7" s="35" t="str">
        <f>IF(NOT(Overzichttabel[[#This Row],[naam]]=""),ANWtabel[[#This Row],[ANW premie
per periode in dienst]],"")</f>
        <v/>
      </c>
      <c r="H33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7" s="31" t="str">
        <f>IF(LEN(invoer_werknemers[[#This Row],[salaris periode]])&gt;0,invoer_werknemers[[#This Row],[salaris periode]],"")</f>
        <v/>
      </c>
      <c r="J33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8" spans="1:13" x14ac:dyDescent="0.35">
      <c r="A338" s="3" t="str">
        <f>IFERROR(IF(invoer_werknemers[[#This Row],[naam]]="","",invoer_werknemers[[#This Row],[naam]]),"")</f>
        <v/>
      </c>
      <c r="B33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8" s="35" t="str">
        <f>IF(NOT(Overzichttabel[[#This Row],[naam]]=""),IFERROR(pensioenpremieberekening[[#This Row],[pensioen premie 
basis obv 
deeltijdfactor]]-Overzichttabel[[#This Row],[Werknemer deel 
basis]],0),"")</f>
        <v/>
      </c>
      <c r="D33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8" s="35" t="str">
        <f>IF(NOT(Overzichttabel[[#This Row],[naam]]=""),IFERROR('pensioenpremie detail'!M338-'overzicht premies'!F338,0),"")</f>
        <v/>
      </c>
      <c r="F33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8" s="35" t="str">
        <f>IF(NOT(Overzichttabel[[#This Row],[naam]]=""),ANWtabel[[#This Row],[ANW premie
per periode in dienst]],"")</f>
        <v/>
      </c>
      <c r="H33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8" s="31" t="str">
        <f>IF(LEN(invoer_werknemers[[#This Row],[salaris periode]])&gt;0,invoer_werknemers[[#This Row],[salaris periode]],"")</f>
        <v/>
      </c>
      <c r="J33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39" spans="1:13" x14ac:dyDescent="0.35">
      <c r="A339" s="3" t="str">
        <f>IFERROR(IF(invoer_werknemers[[#This Row],[naam]]="","",invoer_werknemers[[#This Row],[naam]]),"")</f>
        <v/>
      </c>
      <c r="B33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39" s="35" t="str">
        <f>IF(NOT(Overzichttabel[[#This Row],[naam]]=""),IFERROR(pensioenpremieberekening[[#This Row],[pensioen premie 
basis obv 
deeltijdfactor]]-Overzichttabel[[#This Row],[Werknemer deel 
basis]],0),"")</f>
        <v/>
      </c>
      <c r="D33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39" s="35" t="str">
        <f>IF(NOT(Overzichttabel[[#This Row],[naam]]=""),IFERROR('pensioenpremie detail'!M339-'overzicht premies'!F339,0),"")</f>
        <v/>
      </c>
      <c r="F33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39" s="35" t="str">
        <f>IF(NOT(Overzichttabel[[#This Row],[naam]]=""),ANWtabel[[#This Row],[ANW premie
per periode in dienst]],"")</f>
        <v/>
      </c>
      <c r="H33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39" s="31" t="str">
        <f>IF(LEN(invoer_werknemers[[#This Row],[salaris periode]])&gt;0,invoer_werknemers[[#This Row],[salaris periode]],"")</f>
        <v/>
      </c>
      <c r="J33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3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3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3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0" spans="1:13" x14ac:dyDescent="0.35">
      <c r="A340" s="3" t="str">
        <f>IFERROR(IF(invoer_werknemers[[#This Row],[naam]]="","",invoer_werknemers[[#This Row],[naam]]),"")</f>
        <v/>
      </c>
      <c r="B34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0" s="35" t="str">
        <f>IF(NOT(Overzichttabel[[#This Row],[naam]]=""),IFERROR(pensioenpremieberekening[[#This Row],[pensioen premie 
basis obv 
deeltijdfactor]]-Overzichttabel[[#This Row],[Werknemer deel 
basis]],0),"")</f>
        <v/>
      </c>
      <c r="D34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0" s="35" t="str">
        <f>IF(NOT(Overzichttabel[[#This Row],[naam]]=""),IFERROR('pensioenpremie detail'!M340-'overzicht premies'!F340,0),"")</f>
        <v/>
      </c>
      <c r="F34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0" s="35" t="str">
        <f>IF(NOT(Overzichttabel[[#This Row],[naam]]=""),ANWtabel[[#This Row],[ANW premie
per periode in dienst]],"")</f>
        <v/>
      </c>
      <c r="H34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0" s="31" t="str">
        <f>IF(LEN(invoer_werknemers[[#This Row],[salaris periode]])&gt;0,invoer_werknemers[[#This Row],[salaris periode]],"")</f>
        <v/>
      </c>
      <c r="J34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1" spans="1:13" x14ac:dyDescent="0.35">
      <c r="A341" s="3" t="str">
        <f>IFERROR(IF(invoer_werknemers[[#This Row],[naam]]="","",invoer_werknemers[[#This Row],[naam]]),"")</f>
        <v/>
      </c>
      <c r="B34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1" s="35" t="str">
        <f>IF(NOT(Overzichttabel[[#This Row],[naam]]=""),IFERROR(pensioenpremieberekening[[#This Row],[pensioen premie 
basis obv 
deeltijdfactor]]-Overzichttabel[[#This Row],[Werknemer deel 
basis]],0),"")</f>
        <v/>
      </c>
      <c r="D34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1" s="35" t="str">
        <f>IF(NOT(Overzichttabel[[#This Row],[naam]]=""),IFERROR('pensioenpremie detail'!M341-'overzicht premies'!F341,0),"")</f>
        <v/>
      </c>
      <c r="F34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1" s="35" t="str">
        <f>IF(NOT(Overzichttabel[[#This Row],[naam]]=""),ANWtabel[[#This Row],[ANW premie
per periode in dienst]],"")</f>
        <v/>
      </c>
      <c r="H34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1" s="31" t="str">
        <f>IF(LEN(invoer_werknemers[[#This Row],[salaris periode]])&gt;0,invoer_werknemers[[#This Row],[salaris periode]],"")</f>
        <v/>
      </c>
      <c r="J34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2" spans="1:13" x14ac:dyDescent="0.35">
      <c r="A342" s="3" t="str">
        <f>IFERROR(IF(invoer_werknemers[[#This Row],[naam]]="","",invoer_werknemers[[#This Row],[naam]]),"")</f>
        <v/>
      </c>
      <c r="B34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2" s="35" t="str">
        <f>IF(NOT(Overzichttabel[[#This Row],[naam]]=""),IFERROR(pensioenpremieberekening[[#This Row],[pensioen premie 
basis obv 
deeltijdfactor]]-Overzichttabel[[#This Row],[Werknemer deel 
basis]],0),"")</f>
        <v/>
      </c>
      <c r="D34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2" s="35" t="str">
        <f>IF(NOT(Overzichttabel[[#This Row],[naam]]=""),IFERROR('pensioenpremie detail'!M342-'overzicht premies'!F342,0),"")</f>
        <v/>
      </c>
      <c r="F34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2" s="35" t="str">
        <f>IF(NOT(Overzichttabel[[#This Row],[naam]]=""),ANWtabel[[#This Row],[ANW premie
per periode in dienst]],"")</f>
        <v/>
      </c>
      <c r="H34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2" s="31" t="str">
        <f>IF(LEN(invoer_werknemers[[#This Row],[salaris periode]])&gt;0,invoer_werknemers[[#This Row],[salaris periode]],"")</f>
        <v/>
      </c>
      <c r="J34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3" spans="1:13" x14ac:dyDescent="0.35">
      <c r="A343" s="3" t="str">
        <f>IFERROR(IF(invoer_werknemers[[#This Row],[naam]]="","",invoer_werknemers[[#This Row],[naam]]),"")</f>
        <v/>
      </c>
      <c r="B34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3" s="35" t="str">
        <f>IF(NOT(Overzichttabel[[#This Row],[naam]]=""),IFERROR(pensioenpremieberekening[[#This Row],[pensioen premie 
basis obv 
deeltijdfactor]]-Overzichttabel[[#This Row],[Werknemer deel 
basis]],0),"")</f>
        <v/>
      </c>
      <c r="D34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3" s="35" t="str">
        <f>IF(NOT(Overzichttabel[[#This Row],[naam]]=""),IFERROR('pensioenpremie detail'!M343-'overzicht premies'!F343,0),"")</f>
        <v/>
      </c>
      <c r="F34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3" s="35" t="str">
        <f>IF(NOT(Overzichttabel[[#This Row],[naam]]=""),ANWtabel[[#This Row],[ANW premie
per periode in dienst]],"")</f>
        <v/>
      </c>
      <c r="H34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3" s="31" t="str">
        <f>IF(LEN(invoer_werknemers[[#This Row],[salaris periode]])&gt;0,invoer_werknemers[[#This Row],[salaris periode]],"")</f>
        <v/>
      </c>
      <c r="J34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4" spans="1:13" x14ac:dyDescent="0.35">
      <c r="A344" s="3" t="str">
        <f>IFERROR(IF(invoer_werknemers[[#This Row],[naam]]="","",invoer_werknemers[[#This Row],[naam]]),"")</f>
        <v/>
      </c>
      <c r="B34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4" s="35" t="str">
        <f>IF(NOT(Overzichttabel[[#This Row],[naam]]=""),IFERROR(pensioenpremieberekening[[#This Row],[pensioen premie 
basis obv 
deeltijdfactor]]-Overzichttabel[[#This Row],[Werknemer deel 
basis]],0),"")</f>
        <v/>
      </c>
      <c r="D34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4" s="35" t="str">
        <f>IF(NOT(Overzichttabel[[#This Row],[naam]]=""),IFERROR('pensioenpremie detail'!M344-'overzicht premies'!F344,0),"")</f>
        <v/>
      </c>
      <c r="F34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4" s="35" t="str">
        <f>IF(NOT(Overzichttabel[[#This Row],[naam]]=""),ANWtabel[[#This Row],[ANW premie
per periode in dienst]],"")</f>
        <v/>
      </c>
      <c r="H34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4" s="31" t="str">
        <f>IF(LEN(invoer_werknemers[[#This Row],[salaris periode]])&gt;0,invoer_werknemers[[#This Row],[salaris periode]],"")</f>
        <v/>
      </c>
      <c r="J34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5" spans="1:13" x14ac:dyDescent="0.35">
      <c r="A345" s="3" t="str">
        <f>IFERROR(IF(invoer_werknemers[[#This Row],[naam]]="","",invoer_werknemers[[#This Row],[naam]]),"")</f>
        <v/>
      </c>
      <c r="B34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5" s="35" t="str">
        <f>IF(NOT(Overzichttabel[[#This Row],[naam]]=""),IFERROR(pensioenpremieberekening[[#This Row],[pensioen premie 
basis obv 
deeltijdfactor]]-Overzichttabel[[#This Row],[Werknemer deel 
basis]],0),"")</f>
        <v/>
      </c>
      <c r="D34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5" s="35" t="str">
        <f>IF(NOT(Overzichttabel[[#This Row],[naam]]=""),IFERROR('pensioenpremie detail'!M345-'overzicht premies'!F345,0),"")</f>
        <v/>
      </c>
      <c r="F34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5" s="35" t="str">
        <f>IF(NOT(Overzichttabel[[#This Row],[naam]]=""),ANWtabel[[#This Row],[ANW premie
per periode in dienst]],"")</f>
        <v/>
      </c>
      <c r="H34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5" s="31" t="str">
        <f>IF(LEN(invoer_werknemers[[#This Row],[salaris periode]])&gt;0,invoer_werknemers[[#This Row],[salaris periode]],"")</f>
        <v/>
      </c>
      <c r="J34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6" spans="1:13" x14ac:dyDescent="0.35">
      <c r="A346" s="3" t="str">
        <f>IFERROR(IF(invoer_werknemers[[#This Row],[naam]]="","",invoer_werknemers[[#This Row],[naam]]),"")</f>
        <v/>
      </c>
      <c r="B34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6" s="35" t="str">
        <f>IF(NOT(Overzichttabel[[#This Row],[naam]]=""),IFERROR(pensioenpremieberekening[[#This Row],[pensioen premie 
basis obv 
deeltijdfactor]]-Overzichttabel[[#This Row],[Werknemer deel 
basis]],0),"")</f>
        <v/>
      </c>
      <c r="D34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6" s="35" t="str">
        <f>IF(NOT(Overzichttabel[[#This Row],[naam]]=""),IFERROR('pensioenpremie detail'!M346-'overzicht premies'!F346,0),"")</f>
        <v/>
      </c>
      <c r="F34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6" s="35" t="str">
        <f>IF(NOT(Overzichttabel[[#This Row],[naam]]=""),ANWtabel[[#This Row],[ANW premie
per periode in dienst]],"")</f>
        <v/>
      </c>
      <c r="H34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6" s="31" t="str">
        <f>IF(LEN(invoer_werknemers[[#This Row],[salaris periode]])&gt;0,invoer_werknemers[[#This Row],[salaris periode]],"")</f>
        <v/>
      </c>
      <c r="J34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7" spans="1:13" x14ac:dyDescent="0.35">
      <c r="A347" s="3" t="str">
        <f>IFERROR(IF(invoer_werknemers[[#This Row],[naam]]="","",invoer_werknemers[[#This Row],[naam]]),"")</f>
        <v/>
      </c>
      <c r="B34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7" s="35" t="str">
        <f>IF(NOT(Overzichttabel[[#This Row],[naam]]=""),IFERROR(pensioenpremieberekening[[#This Row],[pensioen premie 
basis obv 
deeltijdfactor]]-Overzichttabel[[#This Row],[Werknemer deel 
basis]],0),"")</f>
        <v/>
      </c>
      <c r="D34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7" s="35" t="str">
        <f>IF(NOT(Overzichttabel[[#This Row],[naam]]=""),IFERROR('pensioenpremie detail'!M347-'overzicht premies'!F347,0),"")</f>
        <v/>
      </c>
      <c r="F34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7" s="35" t="str">
        <f>IF(NOT(Overzichttabel[[#This Row],[naam]]=""),ANWtabel[[#This Row],[ANW premie
per periode in dienst]],"")</f>
        <v/>
      </c>
      <c r="H34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7" s="31" t="str">
        <f>IF(LEN(invoer_werknemers[[#This Row],[salaris periode]])&gt;0,invoer_werknemers[[#This Row],[salaris periode]],"")</f>
        <v/>
      </c>
      <c r="J34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8" spans="1:13" x14ac:dyDescent="0.35">
      <c r="A348" s="3" t="str">
        <f>IFERROR(IF(invoer_werknemers[[#This Row],[naam]]="","",invoer_werknemers[[#This Row],[naam]]),"")</f>
        <v/>
      </c>
      <c r="B34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8" s="35" t="str">
        <f>IF(NOT(Overzichttabel[[#This Row],[naam]]=""),IFERROR(pensioenpremieberekening[[#This Row],[pensioen premie 
basis obv 
deeltijdfactor]]-Overzichttabel[[#This Row],[Werknemer deel 
basis]],0),"")</f>
        <v/>
      </c>
      <c r="D34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8" s="35" t="str">
        <f>IF(NOT(Overzichttabel[[#This Row],[naam]]=""),IFERROR('pensioenpremie detail'!M348-'overzicht premies'!F348,0),"")</f>
        <v/>
      </c>
      <c r="F34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8" s="35" t="str">
        <f>IF(NOT(Overzichttabel[[#This Row],[naam]]=""),ANWtabel[[#This Row],[ANW premie
per periode in dienst]],"")</f>
        <v/>
      </c>
      <c r="H34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8" s="31" t="str">
        <f>IF(LEN(invoer_werknemers[[#This Row],[salaris periode]])&gt;0,invoer_werknemers[[#This Row],[salaris periode]],"")</f>
        <v/>
      </c>
      <c r="J34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49" spans="1:13" x14ac:dyDescent="0.35">
      <c r="A349" s="3" t="str">
        <f>IFERROR(IF(invoer_werknemers[[#This Row],[naam]]="","",invoer_werknemers[[#This Row],[naam]]),"")</f>
        <v/>
      </c>
      <c r="B34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49" s="35" t="str">
        <f>IF(NOT(Overzichttabel[[#This Row],[naam]]=""),IFERROR(pensioenpremieberekening[[#This Row],[pensioen premie 
basis obv 
deeltijdfactor]]-Overzichttabel[[#This Row],[Werknemer deel 
basis]],0),"")</f>
        <v/>
      </c>
      <c r="D34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49" s="35" t="str">
        <f>IF(NOT(Overzichttabel[[#This Row],[naam]]=""),IFERROR('pensioenpremie detail'!M349-'overzicht premies'!F349,0),"")</f>
        <v/>
      </c>
      <c r="F34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49" s="35" t="str">
        <f>IF(NOT(Overzichttabel[[#This Row],[naam]]=""),ANWtabel[[#This Row],[ANW premie
per periode in dienst]],"")</f>
        <v/>
      </c>
      <c r="H34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49" s="31" t="str">
        <f>IF(LEN(invoer_werknemers[[#This Row],[salaris periode]])&gt;0,invoer_werknemers[[#This Row],[salaris periode]],"")</f>
        <v/>
      </c>
      <c r="J34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4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4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4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0" spans="1:13" x14ac:dyDescent="0.35">
      <c r="A350" s="3" t="str">
        <f>IFERROR(IF(invoer_werknemers[[#This Row],[naam]]="","",invoer_werknemers[[#This Row],[naam]]),"")</f>
        <v/>
      </c>
      <c r="B35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0" s="35" t="str">
        <f>IF(NOT(Overzichttabel[[#This Row],[naam]]=""),IFERROR(pensioenpremieberekening[[#This Row],[pensioen premie 
basis obv 
deeltijdfactor]]-Overzichttabel[[#This Row],[Werknemer deel 
basis]],0),"")</f>
        <v/>
      </c>
      <c r="D35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0" s="35" t="str">
        <f>IF(NOT(Overzichttabel[[#This Row],[naam]]=""),IFERROR('pensioenpremie detail'!M350-'overzicht premies'!F350,0),"")</f>
        <v/>
      </c>
      <c r="F35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0" s="35" t="str">
        <f>IF(NOT(Overzichttabel[[#This Row],[naam]]=""),ANWtabel[[#This Row],[ANW premie
per periode in dienst]],"")</f>
        <v/>
      </c>
      <c r="H35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0" s="31" t="str">
        <f>IF(LEN(invoer_werknemers[[#This Row],[salaris periode]])&gt;0,invoer_werknemers[[#This Row],[salaris periode]],"")</f>
        <v/>
      </c>
      <c r="J35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1" spans="1:13" x14ac:dyDescent="0.35">
      <c r="A351" s="3" t="str">
        <f>IFERROR(IF(invoer_werknemers[[#This Row],[naam]]="","",invoer_werknemers[[#This Row],[naam]]),"")</f>
        <v/>
      </c>
      <c r="B35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1" s="35" t="str">
        <f>IF(NOT(Overzichttabel[[#This Row],[naam]]=""),IFERROR(pensioenpremieberekening[[#This Row],[pensioen premie 
basis obv 
deeltijdfactor]]-Overzichttabel[[#This Row],[Werknemer deel 
basis]],0),"")</f>
        <v/>
      </c>
      <c r="D35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1" s="35" t="str">
        <f>IF(NOT(Overzichttabel[[#This Row],[naam]]=""),IFERROR('pensioenpremie detail'!M351-'overzicht premies'!F351,0),"")</f>
        <v/>
      </c>
      <c r="F35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1" s="35" t="str">
        <f>IF(NOT(Overzichttabel[[#This Row],[naam]]=""),ANWtabel[[#This Row],[ANW premie
per periode in dienst]],"")</f>
        <v/>
      </c>
      <c r="H35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1" s="31" t="str">
        <f>IF(LEN(invoer_werknemers[[#This Row],[salaris periode]])&gt;0,invoer_werknemers[[#This Row],[salaris periode]],"")</f>
        <v/>
      </c>
      <c r="J35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2" spans="1:13" x14ac:dyDescent="0.35">
      <c r="A352" s="3" t="str">
        <f>IFERROR(IF(invoer_werknemers[[#This Row],[naam]]="","",invoer_werknemers[[#This Row],[naam]]),"")</f>
        <v/>
      </c>
      <c r="B35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2" s="35" t="str">
        <f>IF(NOT(Overzichttabel[[#This Row],[naam]]=""),IFERROR(pensioenpremieberekening[[#This Row],[pensioen premie 
basis obv 
deeltijdfactor]]-Overzichttabel[[#This Row],[Werknemer deel 
basis]],0),"")</f>
        <v/>
      </c>
      <c r="D35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2" s="35" t="str">
        <f>IF(NOT(Overzichttabel[[#This Row],[naam]]=""),IFERROR('pensioenpremie detail'!M352-'overzicht premies'!F352,0),"")</f>
        <v/>
      </c>
      <c r="F35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2" s="35" t="str">
        <f>IF(NOT(Overzichttabel[[#This Row],[naam]]=""),ANWtabel[[#This Row],[ANW premie
per periode in dienst]],"")</f>
        <v/>
      </c>
      <c r="H35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2" s="31" t="str">
        <f>IF(LEN(invoer_werknemers[[#This Row],[salaris periode]])&gt;0,invoer_werknemers[[#This Row],[salaris periode]],"")</f>
        <v/>
      </c>
      <c r="J35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3" spans="1:13" x14ac:dyDescent="0.35">
      <c r="A353" s="3" t="str">
        <f>IFERROR(IF(invoer_werknemers[[#This Row],[naam]]="","",invoer_werknemers[[#This Row],[naam]]),"")</f>
        <v/>
      </c>
      <c r="B35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3" s="35" t="str">
        <f>IF(NOT(Overzichttabel[[#This Row],[naam]]=""),IFERROR(pensioenpremieberekening[[#This Row],[pensioen premie 
basis obv 
deeltijdfactor]]-Overzichttabel[[#This Row],[Werknemer deel 
basis]],0),"")</f>
        <v/>
      </c>
      <c r="D35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3" s="35" t="str">
        <f>IF(NOT(Overzichttabel[[#This Row],[naam]]=""),IFERROR('pensioenpremie detail'!M353-'overzicht premies'!F353,0),"")</f>
        <v/>
      </c>
      <c r="F35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3" s="35" t="str">
        <f>IF(NOT(Overzichttabel[[#This Row],[naam]]=""),ANWtabel[[#This Row],[ANW premie
per periode in dienst]],"")</f>
        <v/>
      </c>
      <c r="H35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3" s="31" t="str">
        <f>IF(LEN(invoer_werknemers[[#This Row],[salaris periode]])&gt;0,invoer_werknemers[[#This Row],[salaris periode]],"")</f>
        <v/>
      </c>
      <c r="J35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4" spans="1:13" x14ac:dyDescent="0.35">
      <c r="A354" s="3" t="str">
        <f>IFERROR(IF(invoer_werknemers[[#This Row],[naam]]="","",invoer_werknemers[[#This Row],[naam]]),"")</f>
        <v/>
      </c>
      <c r="B35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4" s="35" t="str">
        <f>IF(NOT(Overzichttabel[[#This Row],[naam]]=""),IFERROR(pensioenpremieberekening[[#This Row],[pensioen premie 
basis obv 
deeltijdfactor]]-Overzichttabel[[#This Row],[Werknemer deel 
basis]],0),"")</f>
        <v/>
      </c>
      <c r="D35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4" s="35" t="str">
        <f>IF(NOT(Overzichttabel[[#This Row],[naam]]=""),IFERROR('pensioenpremie detail'!M354-'overzicht premies'!F354,0),"")</f>
        <v/>
      </c>
      <c r="F35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4" s="35" t="str">
        <f>IF(NOT(Overzichttabel[[#This Row],[naam]]=""),ANWtabel[[#This Row],[ANW premie
per periode in dienst]],"")</f>
        <v/>
      </c>
      <c r="H35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4" s="31" t="str">
        <f>IF(LEN(invoer_werknemers[[#This Row],[salaris periode]])&gt;0,invoer_werknemers[[#This Row],[salaris periode]],"")</f>
        <v/>
      </c>
      <c r="J35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5" spans="1:13" x14ac:dyDescent="0.35">
      <c r="A355" s="3" t="str">
        <f>IFERROR(IF(invoer_werknemers[[#This Row],[naam]]="","",invoer_werknemers[[#This Row],[naam]]),"")</f>
        <v/>
      </c>
      <c r="B35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5" s="35" t="str">
        <f>IF(NOT(Overzichttabel[[#This Row],[naam]]=""),IFERROR(pensioenpremieberekening[[#This Row],[pensioen premie 
basis obv 
deeltijdfactor]]-Overzichttabel[[#This Row],[Werknemer deel 
basis]],0),"")</f>
        <v/>
      </c>
      <c r="D35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5" s="35" t="str">
        <f>IF(NOT(Overzichttabel[[#This Row],[naam]]=""),IFERROR('pensioenpremie detail'!M355-'overzicht premies'!F355,0),"")</f>
        <v/>
      </c>
      <c r="F35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5" s="35" t="str">
        <f>IF(NOT(Overzichttabel[[#This Row],[naam]]=""),ANWtabel[[#This Row],[ANW premie
per periode in dienst]],"")</f>
        <v/>
      </c>
      <c r="H35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5" s="31" t="str">
        <f>IF(LEN(invoer_werknemers[[#This Row],[salaris periode]])&gt;0,invoer_werknemers[[#This Row],[salaris periode]],"")</f>
        <v/>
      </c>
      <c r="J35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6" spans="1:13" x14ac:dyDescent="0.35">
      <c r="A356" s="3" t="str">
        <f>IFERROR(IF(invoer_werknemers[[#This Row],[naam]]="","",invoer_werknemers[[#This Row],[naam]]),"")</f>
        <v/>
      </c>
      <c r="B35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6" s="35" t="str">
        <f>IF(NOT(Overzichttabel[[#This Row],[naam]]=""),IFERROR(pensioenpremieberekening[[#This Row],[pensioen premie 
basis obv 
deeltijdfactor]]-Overzichttabel[[#This Row],[Werknemer deel 
basis]],0),"")</f>
        <v/>
      </c>
      <c r="D35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6" s="35" t="str">
        <f>IF(NOT(Overzichttabel[[#This Row],[naam]]=""),IFERROR('pensioenpremie detail'!M356-'overzicht premies'!F356,0),"")</f>
        <v/>
      </c>
      <c r="F35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6" s="35" t="str">
        <f>IF(NOT(Overzichttabel[[#This Row],[naam]]=""),ANWtabel[[#This Row],[ANW premie
per periode in dienst]],"")</f>
        <v/>
      </c>
      <c r="H35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6" s="31" t="str">
        <f>IF(LEN(invoer_werknemers[[#This Row],[salaris periode]])&gt;0,invoer_werknemers[[#This Row],[salaris periode]],"")</f>
        <v/>
      </c>
      <c r="J35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7" spans="1:13" x14ac:dyDescent="0.35">
      <c r="A357" s="3" t="str">
        <f>IFERROR(IF(invoer_werknemers[[#This Row],[naam]]="","",invoer_werknemers[[#This Row],[naam]]),"")</f>
        <v/>
      </c>
      <c r="B35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7" s="35" t="str">
        <f>IF(NOT(Overzichttabel[[#This Row],[naam]]=""),IFERROR(pensioenpremieberekening[[#This Row],[pensioen premie 
basis obv 
deeltijdfactor]]-Overzichttabel[[#This Row],[Werknemer deel 
basis]],0),"")</f>
        <v/>
      </c>
      <c r="D35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7" s="35" t="str">
        <f>IF(NOT(Overzichttabel[[#This Row],[naam]]=""),IFERROR('pensioenpremie detail'!M357-'overzicht premies'!F357,0),"")</f>
        <v/>
      </c>
      <c r="F35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7" s="35" t="str">
        <f>IF(NOT(Overzichttabel[[#This Row],[naam]]=""),ANWtabel[[#This Row],[ANW premie
per periode in dienst]],"")</f>
        <v/>
      </c>
      <c r="H35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7" s="31" t="str">
        <f>IF(LEN(invoer_werknemers[[#This Row],[salaris periode]])&gt;0,invoer_werknemers[[#This Row],[salaris periode]],"")</f>
        <v/>
      </c>
      <c r="J35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8" spans="1:13" x14ac:dyDescent="0.35">
      <c r="A358" s="3" t="str">
        <f>IFERROR(IF(invoer_werknemers[[#This Row],[naam]]="","",invoer_werknemers[[#This Row],[naam]]),"")</f>
        <v/>
      </c>
      <c r="B35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8" s="35" t="str">
        <f>IF(NOT(Overzichttabel[[#This Row],[naam]]=""),IFERROR(pensioenpremieberekening[[#This Row],[pensioen premie 
basis obv 
deeltijdfactor]]-Overzichttabel[[#This Row],[Werknemer deel 
basis]],0),"")</f>
        <v/>
      </c>
      <c r="D35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8" s="35" t="str">
        <f>IF(NOT(Overzichttabel[[#This Row],[naam]]=""),IFERROR('pensioenpremie detail'!M358-'overzicht premies'!F358,0),"")</f>
        <v/>
      </c>
      <c r="F35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8" s="35" t="str">
        <f>IF(NOT(Overzichttabel[[#This Row],[naam]]=""),ANWtabel[[#This Row],[ANW premie
per periode in dienst]],"")</f>
        <v/>
      </c>
      <c r="H35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8" s="31" t="str">
        <f>IF(LEN(invoer_werknemers[[#This Row],[salaris periode]])&gt;0,invoer_werknemers[[#This Row],[salaris periode]],"")</f>
        <v/>
      </c>
      <c r="J35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59" spans="1:13" x14ac:dyDescent="0.35">
      <c r="A359" s="3" t="str">
        <f>IFERROR(IF(invoer_werknemers[[#This Row],[naam]]="","",invoer_werknemers[[#This Row],[naam]]),"")</f>
        <v/>
      </c>
      <c r="B35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59" s="35" t="str">
        <f>IF(NOT(Overzichttabel[[#This Row],[naam]]=""),IFERROR(pensioenpremieberekening[[#This Row],[pensioen premie 
basis obv 
deeltijdfactor]]-Overzichttabel[[#This Row],[Werknemer deel 
basis]],0),"")</f>
        <v/>
      </c>
      <c r="D35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59" s="35" t="str">
        <f>IF(NOT(Overzichttabel[[#This Row],[naam]]=""),IFERROR('pensioenpremie detail'!M359-'overzicht premies'!F359,0),"")</f>
        <v/>
      </c>
      <c r="F35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59" s="35" t="str">
        <f>IF(NOT(Overzichttabel[[#This Row],[naam]]=""),ANWtabel[[#This Row],[ANW premie
per periode in dienst]],"")</f>
        <v/>
      </c>
      <c r="H35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59" s="31" t="str">
        <f>IF(LEN(invoer_werknemers[[#This Row],[salaris periode]])&gt;0,invoer_werknemers[[#This Row],[salaris periode]],"")</f>
        <v/>
      </c>
      <c r="J35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5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5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5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0" spans="1:13" x14ac:dyDescent="0.35">
      <c r="A360" s="3" t="str">
        <f>IFERROR(IF(invoer_werknemers[[#This Row],[naam]]="","",invoer_werknemers[[#This Row],[naam]]),"")</f>
        <v/>
      </c>
      <c r="B36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0" s="35" t="str">
        <f>IF(NOT(Overzichttabel[[#This Row],[naam]]=""),IFERROR(pensioenpremieberekening[[#This Row],[pensioen premie 
basis obv 
deeltijdfactor]]-Overzichttabel[[#This Row],[Werknemer deel 
basis]],0),"")</f>
        <v/>
      </c>
      <c r="D36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0" s="35" t="str">
        <f>IF(NOT(Overzichttabel[[#This Row],[naam]]=""),IFERROR('pensioenpremie detail'!M360-'overzicht premies'!F360,0),"")</f>
        <v/>
      </c>
      <c r="F36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0" s="35" t="str">
        <f>IF(NOT(Overzichttabel[[#This Row],[naam]]=""),ANWtabel[[#This Row],[ANW premie
per periode in dienst]],"")</f>
        <v/>
      </c>
      <c r="H36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0" s="31" t="str">
        <f>IF(LEN(invoer_werknemers[[#This Row],[salaris periode]])&gt;0,invoer_werknemers[[#This Row],[salaris periode]],"")</f>
        <v/>
      </c>
      <c r="J36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1" spans="1:13" x14ac:dyDescent="0.35">
      <c r="A361" s="3" t="str">
        <f>IFERROR(IF(invoer_werknemers[[#This Row],[naam]]="","",invoer_werknemers[[#This Row],[naam]]),"")</f>
        <v/>
      </c>
      <c r="B36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1" s="35" t="str">
        <f>IF(NOT(Overzichttabel[[#This Row],[naam]]=""),IFERROR(pensioenpremieberekening[[#This Row],[pensioen premie 
basis obv 
deeltijdfactor]]-Overzichttabel[[#This Row],[Werknemer deel 
basis]],0),"")</f>
        <v/>
      </c>
      <c r="D36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1" s="35" t="str">
        <f>IF(NOT(Overzichttabel[[#This Row],[naam]]=""),IFERROR('pensioenpremie detail'!M361-'overzicht premies'!F361,0),"")</f>
        <v/>
      </c>
      <c r="F36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1" s="35" t="str">
        <f>IF(NOT(Overzichttabel[[#This Row],[naam]]=""),ANWtabel[[#This Row],[ANW premie
per periode in dienst]],"")</f>
        <v/>
      </c>
      <c r="H36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1" s="31" t="str">
        <f>IF(LEN(invoer_werknemers[[#This Row],[salaris periode]])&gt;0,invoer_werknemers[[#This Row],[salaris periode]],"")</f>
        <v/>
      </c>
      <c r="J36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2" spans="1:13" x14ac:dyDescent="0.35">
      <c r="A362" s="3" t="str">
        <f>IFERROR(IF(invoer_werknemers[[#This Row],[naam]]="","",invoer_werknemers[[#This Row],[naam]]),"")</f>
        <v/>
      </c>
      <c r="B36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2" s="35" t="str">
        <f>IF(NOT(Overzichttabel[[#This Row],[naam]]=""),IFERROR(pensioenpremieberekening[[#This Row],[pensioen premie 
basis obv 
deeltijdfactor]]-Overzichttabel[[#This Row],[Werknemer deel 
basis]],0),"")</f>
        <v/>
      </c>
      <c r="D36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2" s="35" t="str">
        <f>IF(NOT(Overzichttabel[[#This Row],[naam]]=""),IFERROR('pensioenpremie detail'!M362-'overzicht premies'!F362,0),"")</f>
        <v/>
      </c>
      <c r="F36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2" s="35" t="str">
        <f>IF(NOT(Overzichttabel[[#This Row],[naam]]=""),ANWtabel[[#This Row],[ANW premie
per periode in dienst]],"")</f>
        <v/>
      </c>
      <c r="H36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2" s="31" t="str">
        <f>IF(LEN(invoer_werknemers[[#This Row],[salaris periode]])&gt;0,invoer_werknemers[[#This Row],[salaris periode]],"")</f>
        <v/>
      </c>
      <c r="J36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3" spans="1:13" x14ac:dyDescent="0.35">
      <c r="A363" s="3" t="str">
        <f>IFERROR(IF(invoer_werknemers[[#This Row],[naam]]="","",invoer_werknemers[[#This Row],[naam]]),"")</f>
        <v/>
      </c>
      <c r="B36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3" s="35" t="str">
        <f>IF(NOT(Overzichttabel[[#This Row],[naam]]=""),IFERROR(pensioenpremieberekening[[#This Row],[pensioen premie 
basis obv 
deeltijdfactor]]-Overzichttabel[[#This Row],[Werknemer deel 
basis]],0),"")</f>
        <v/>
      </c>
      <c r="D36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3" s="35" t="str">
        <f>IF(NOT(Overzichttabel[[#This Row],[naam]]=""),IFERROR('pensioenpremie detail'!M363-'overzicht premies'!F363,0),"")</f>
        <v/>
      </c>
      <c r="F36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3" s="35" t="str">
        <f>IF(NOT(Overzichttabel[[#This Row],[naam]]=""),ANWtabel[[#This Row],[ANW premie
per periode in dienst]],"")</f>
        <v/>
      </c>
      <c r="H36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3" s="31" t="str">
        <f>IF(LEN(invoer_werknemers[[#This Row],[salaris periode]])&gt;0,invoer_werknemers[[#This Row],[salaris periode]],"")</f>
        <v/>
      </c>
      <c r="J36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4" spans="1:13" x14ac:dyDescent="0.35">
      <c r="A364" s="3" t="str">
        <f>IFERROR(IF(invoer_werknemers[[#This Row],[naam]]="","",invoer_werknemers[[#This Row],[naam]]),"")</f>
        <v/>
      </c>
      <c r="B36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4" s="35" t="str">
        <f>IF(NOT(Overzichttabel[[#This Row],[naam]]=""),IFERROR(pensioenpremieberekening[[#This Row],[pensioen premie 
basis obv 
deeltijdfactor]]-Overzichttabel[[#This Row],[Werknemer deel 
basis]],0),"")</f>
        <v/>
      </c>
      <c r="D36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4" s="35" t="str">
        <f>IF(NOT(Overzichttabel[[#This Row],[naam]]=""),IFERROR('pensioenpremie detail'!M364-'overzicht premies'!F364,0),"")</f>
        <v/>
      </c>
      <c r="F36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4" s="35" t="str">
        <f>IF(NOT(Overzichttabel[[#This Row],[naam]]=""),ANWtabel[[#This Row],[ANW premie
per periode in dienst]],"")</f>
        <v/>
      </c>
      <c r="H36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4" s="31" t="str">
        <f>IF(LEN(invoer_werknemers[[#This Row],[salaris periode]])&gt;0,invoer_werknemers[[#This Row],[salaris periode]],"")</f>
        <v/>
      </c>
      <c r="J36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5" spans="1:13" x14ac:dyDescent="0.35">
      <c r="A365" s="3" t="str">
        <f>IFERROR(IF(invoer_werknemers[[#This Row],[naam]]="","",invoer_werknemers[[#This Row],[naam]]),"")</f>
        <v/>
      </c>
      <c r="B36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5" s="35" t="str">
        <f>IF(NOT(Overzichttabel[[#This Row],[naam]]=""),IFERROR(pensioenpremieberekening[[#This Row],[pensioen premie 
basis obv 
deeltijdfactor]]-Overzichttabel[[#This Row],[Werknemer deel 
basis]],0),"")</f>
        <v/>
      </c>
      <c r="D36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5" s="35" t="str">
        <f>IF(NOT(Overzichttabel[[#This Row],[naam]]=""),IFERROR('pensioenpremie detail'!M365-'overzicht premies'!F365,0),"")</f>
        <v/>
      </c>
      <c r="F36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5" s="35" t="str">
        <f>IF(NOT(Overzichttabel[[#This Row],[naam]]=""),ANWtabel[[#This Row],[ANW premie
per periode in dienst]],"")</f>
        <v/>
      </c>
      <c r="H36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5" s="31" t="str">
        <f>IF(LEN(invoer_werknemers[[#This Row],[salaris periode]])&gt;0,invoer_werknemers[[#This Row],[salaris periode]],"")</f>
        <v/>
      </c>
      <c r="J36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6" spans="1:13" x14ac:dyDescent="0.35">
      <c r="A366" s="3" t="str">
        <f>IFERROR(IF(invoer_werknemers[[#This Row],[naam]]="","",invoer_werknemers[[#This Row],[naam]]),"")</f>
        <v/>
      </c>
      <c r="B36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6" s="35" t="str">
        <f>IF(NOT(Overzichttabel[[#This Row],[naam]]=""),IFERROR(pensioenpremieberekening[[#This Row],[pensioen premie 
basis obv 
deeltijdfactor]]-Overzichttabel[[#This Row],[Werknemer deel 
basis]],0),"")</f>
        <v/>
      </c>
      <c r="D36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6" s="35" t="str">
        <f>IF(NOT(Overzichttabel[[#This Row],[naam]]=""),IFERROR('pensioenpremie detail'!M366-'overzicht premies'!F366,0),"")</f>
        <v/>
      </c>
      <c r="F36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6" s="35" t="str">
        <f>IF(NOT(Overzichttabel[[#This Row],[naam]]=""),ANWtabel[[#This Row],[ANW premie
per periode in dienst]],"")</f>
        <v/>
      </c>
      <c r="H36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6" s="31" t="str">
        <f>IF(LEN(invoer_werknemers[[#This Row],[salaris periode]])&gt;0,invoer_werknemers[[#This Row],[salaris periode]],"")</f>
        <v/>
      </c>
      <c r="J36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7" spans="1:13" x14ac:dyDescent="0.35">
      <c r="A367" s="3" t="str">
        <f>IFERROR(IF(invoer_werknemers[[#This Row],[naam]]="","",invoer_werknemers[[#This Row],[naam]]),"")</f>
        <v/>
      </c>
      <c r="B36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7" s="35" t="str">
        <f>IF(NOT(Overzichttabel[[#This Row],[naam]]=""),IFERROR(pensioenpremieberekening[[#This Row],[pensioen premie 
basis obv 
deeltijdfactor]]-Overzichttabel[[#This Row],[Werknemer deel 
basis]],0),"")</f>
        <v/>
      </c>
      <c r="D36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7" s="35" t="str">
        <f>IF(NOT(Overzichttabel[[#This Row],[naam]]=""),IFERROR('pensioenpremie detail'!M367-'overzicht premies'!F367,0),"")</f>
        <v/>
      </c>
      <c r="F36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7" s="35" t="str">
        <f>IF(NOT(Overzichttabel[[#This Row],[naam]]=""),ANWtabel[[#This Row],[ANW premie
per periode in dienst]],"")</f>
        <v/>
      </c>
      <c r="H36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7" s="31" t="str">
        <f>IF(LEN(invoer_werknemers[[#This Row],[salaris periode]])&gt;0,invoer_werknemers[[#This Row],[salaris periode]],"")</f>
        <v/>
      </c>
      <c r="J36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8" spans="1:13" x14ac:dyDescent="0.35">
      <c r="A368" s="3" t="str">
        <f>IFERROR(IF(invoer_werknemers[[#This Row],[naam]]="","",invoer_werknemers[[#This Row],[naam]]),"")</f>
        <v/>
      </c>
      <c r="B36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8" s="35" t="str">
        <f>IF(NOT(Overzichttabel[[#This Row],[naam]]=""),IFERROR(pensioenpremieberekening[[#This Row],[pensioen premie 
basis obv 
deeltijdfactor]]-Overzichttabel[[#This Row],[Werknemer deel 
basis]],0),"")</f>
        <v/>
      </c>
      <c r="D36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8" s="35" t="str">
        <f>IF(NOT(Overzichttabel[[#This Row],[naam]]=""),IFERROR('pensioenpremie detail'!M368-'overzicht premies'!F368,0),"")</f>
        <v/>
      </c>
      <c r="F36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8" s="35" t="str">
        <f>IF(NOT(Overzichttabel[[#This Row],[naam]]=""),ANWtabel[[#This Row],[ANW premie
per periode in dienst]],"")</f>
        <v/>
      </c>
      <c r="H36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8" s="31" t="str">
        <f>IF(LEN(invoer_werknemers[[#This Row],[salaris periode]])&gt;0,invoer_werknemers[[#This Row],[salaris periode]],"")</f>
        <v/>
      </c>
      <c r="J36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69" spans="1:13" x14ac:dyDescent="0.35">
      <c r="A369" s="3" t="str">
        <f>IFERROR(IF(invoer_werknemers[[#This Row],[naam]]="","",invoer_werknemers[[#This Row],[naam]]),"")</f>
        <v/>
      </c>
      <c r="B36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69" s="35" t="str">
        <f>IF(NOT(Overzichttabel[[#This Row],[naam]]=""),IFERROR(pensioenpremieberekening[[#This Row],[pensioen premie 
basis obv 
deeltijdfactor]]-Overzichttabel[[#This Row],[Werknemer deel 
basis]],0),"")</f>
        <v/>
      </c>
      <c r="D36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69" s="35" t="str">
        <f>IF(NOT(Overzichttabel[[#This Row],[naam]]=""),IFERROR('pensioenpremie detail'!M369-'overzicht premies'!F369,0),"")</f>
        <v/>
      </c>
      <c r="F36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69" s="35" t="str">
        <f>IF(NOT(Overzichttabel[[#This Row],[naam]]=""),ANWtabel[[#This Row],[ANW premie
per periode in dienst]],"")</f>
        <v/>
      </c>
      <c r="H36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69" s="31" t="str">
        <f>IF(LEN(invoer_werknemers[[#This Row],[salaris periode]])&gt;0,invoer_werknemers[[#This Row],[salaris periode]],"")</f>
        <v/>
      </c>
      <c r="J36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6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6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6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0" spans="1:13" x14ac:dyDescent="0.35">
      <c r="A370" s="3" t="str">
        <f>IFERROR(IF(invoer_werknemers[[#This Row],[naam]]="","",invoer_werknemers[[#This Row],[naam]]),"")</f>
        <v/>
      </c>
      <c r="B37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0" s="35" t="str">
        <f>IF(NOT(Overzichttabel[[#This Row],[naam]]=""),IFERROR(pensioenpremieberekening[[#This Row],[pensioen premie 
basis obv 
deeltijdfactor]]-Overzichttabel[[#This Row],[Werknemer deel 
basis]],0),"")</f>
        <v/>
      </c>
      <c r="D37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0" s="35" t="str">
        <f>IF(NOT(Overzichttabel[[#This Row],[naam]]=""),IFERROR('pensioenpremie detail'!M370-'overzicht premies'!F370,0),"")</f>
        <v/>
      </c>
      <c r="F37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0" s="35" t="str">
        <f>IF(NOT(Overzichttabel[[#This Row],[naam]]=""),ANWtabel[[#This Row],[ANW premie
per periode in dienst]],"")</f>
        <v/>
      </c>
      <c r="H37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0" s="31" t="str">
        <f>IF(LEN(invoer_werknemers[[#This Row],[salaris periode]])&gt;0,invoer_werknemers[[#This Row],[salaris periode]],"")</f>
        <v/>
      </c>
      <c r="J37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1" spans="1:13" x14ac:dyDescent="0.35">
      <c r="A371" s="3" t="str">
        <f>IFERROR(IF(invoer_werknemers[[#This Row],[naam]]="","",invoer_werknemers[[#This Row],[naam]]),"")</f>
        <v/>
      </c>
      <c r="B37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1" s="35" t="str">
        <f>IF(NOT(Overzichttabel[[#This Row],[naam]]=""),IFERROR(pensioenpremieberekening[[#This Row],[pensioen premie 
basis obv 
deeltijdfactor]]-Overzichttabel[[#This Row],[Werknemer deel 
basis]],0),"")</f>
        <v/>
      </c>
      <c r="D37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1" s="35" t="str">
        <f>IF(NOT(Overzichttabel[[#This Row],[naam]]=""),IFERROR('pensioenpremie detail'!M371-'overzicht premies'!F371,0),"")</f>
        <v/>
      </c>
      <c r="F37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1" s="35" t="str">
        <f>IF(NOT(Overzichttabel[[#This Row],[naam]]=""),ANWtabel[[#This Row],[ANW premie
per periode in dienst]],"")</f>
        <v/>
      </c>
      <c r="H37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1" s="31" t="str">
        <f>IF(LEN(invoer_werknemers[[#This Row],[salaris periode]])&gt;0,invoer_werknemers[[#This Row],[salaris periode]],"")</f>
        <v/>
      </c>
      <c r="J37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2" spans="1:13" x14ac:dyDescent="0.35">
      <c r="A372" s="3" t="str">
        <f>IFERROR(IF(invoer_werknemers[[#This Row],[naam]]="","",invoer_werknemers[[#This Row],[naam]]),"")</f>
        <v/>
      </c>
      <c r="B37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2" s="35" t="str">
        <f>IF(NOT(Overzichttabel[[#This Row],[naam]]=""),IFERROR(pensioenpremieberekening[[#This Row],[pensioen premie 
basis obv 
deeltijdfactor]]-Overzichttabel[[#This Row],[Werknemer deel 
basis]],0),"")</f>
        <v/>
      </c>
      <c r="D37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2" s="35" t="str">
        <f>IF(NOT(Overzichttabel[[#This Row],[naam]]=""),IFERROR('pensioenpremie detail'!M372-'overzicht premies'!F372,0),"")</f>
        <v/>
      </c>
      <c r="F37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2" s="35" t="str">
        <f>IF(NOT(Overzichttabel[[#This Row],[naam]]=""),ANWtabel[[#This Row],[ANW premie
per periode in dienst]],"")</f>
        <v/>
      </c>
      <c r="H37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2" s="31" t="str">
        <f>IF(LEN(invoer_werknemers[[#This Row],[salaris periode]])&gt;0,invoer_werknemers[[#This Row],[salaris periode]],"")</f>
        <v/>
      </c>
      <c r="J37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3" spans="1:13" x14ac:dyDescent="0.35">
      <c r="A373" s="3" t="str">
        <f>IFERROR(IF(invoer_werknemers[[#This Row],[naam]]="","",invoer_werknemers[[#This Row],[naam]]),"")</f>
        <v/>
      </c>
      <c r="B37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3" s="35" t="str">
        <f>IF(NOT(Overzichttabel[[#This Row],[naam]]=""),IFERROR(pensioenpremieberekening[[#This Row],[pensioen premie 
basis obv 
deeltijdfactor]]-Overzichttabel[[#This Row],[Werknemer deel 
basis]],0),"")</f>
        <v/>
      </c>
      <c r="D37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3" s="35" t="str">
        <f>IF(NOT(Overzichttabel[[#This Row],[naam]]=""),IFERROR('pensioenpremie detail'!M373-'overzicht premies'!F373,0),"")</f>
        <v/>
      </c>
      <c r="F37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3" s="35" t="str">
        <f>IF(NOT(Overzichttabel[[#This Row],[naam]]=""),ANWtabel[[#This Row],[ANW premie
per periode in dienst]],"")</f>
        <v/>
      </c>
      <c r="H37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3" s="31" t="str">
        <f>IF(LEN(invoer_werknemers[[#This Row],[salaris periode]])&gt;0,invoer_werknemers[[#This Row],[salaris periode]],"")</f>
        <v/>
      </c>
      <c r="J37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4" spans="1:13" x14ac:dyDescent="0.35">
      <c r="A374" s="3" t="str">
        <f>IFERROR(IF(invoer_werknemers[[#This Row],[naam]]="","",invoer_werknemers[[#This Row],[naam]]),"")</f>
        <v/>
      </c>
      <c r="B37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4" s="35" t="str">
        <f>IF(NOT(Overzichttabel[[#This Row],[naam]]=""),IFERROR(pensioenpremieberekening[[#This Row],[pensioen premie 
basis obv 
deeltijdfactor]]-Overzichttabel[[#This Row],[Werknemer deel 
basis]],0),"")</f>
        <v/>
      </c>
      <c r="D37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4" s="35" t="str">
        <f>IF(NOT(Overzichttabel[[#This Row],[naam]]=""),IFERROR('pensioenpremie detail'!M374-'overzicht premies'!F374,0),"")</f>
        <v/>
      </c>
      <c r="F37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4" s="35" t="str">
        <f>IF(NOT(Overzichttabel[[#This Row],[naam]]=""),ANWtabel[[#This Row],[ANW premie
per periode in dienst]],"")</f>
        <v/>
      </c>
      <c r="H37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4" s="31" t="str">
        <f>IF(LEN(invoer_werknemers[[#This Row],[salaris periode]])&gt;0,invoer_werknemers[[#This Row],[salaris periode]],"")</f>
        <v/>
      </c>
      <c r="J37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5" spans="1:13" x14ac:dyDescent="0.35">
      <c r="A375" s="3" t="str">
        <f>IFERROR(IF(invoer_werknemers[[#This Row],[naam]]="","",invoer_werknemers[[#This Row],[naam]]),"")</f>
        <v/>
      </c>
      <c r="B37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5" s="35" t="str">
        <f>IF(NOT(Overzichttabel[[#This Row],[naam]]=""),IFERROR(pensioenpremieberekening[[#This Row],[pensioen premie 
basis obv 
deeltijdfactor]]-Overzichttabel[[#This Row],[Werknemer deel 
basis]],0),"")</f>
        <v/>
      </c>
      <c r="D37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5" s="35" t="str">
        <f>IF(NOT(Overzichttabel[[#This Row],[naam]]=""),IFERROR('pensioenpremie detail'!M375-'overzicht premies'!F375,0),"")</f>
        <v/>
      </c>
      <c r="F37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5" s="35" t="str">
        <f>IF(NOT(Overzichttabel[[#This Row],[naam]]=""),ANWtabel[[#This Row],[ANW premie
per periode in dienst]],"")</f>
        <v/>
      </c>
      <c r="H37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5" s="31" t="str">
        <f>IF(LEN(invoer_werknemers[[#This Row],[salaris periode]])&gt;0,invoer_werknemers[[#This Row],[salaris periode]],"")</f>
        <v/>
      </c>
      <c r="J37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6" spans="1:13" x14ac:dyDescent="0.35">
      <c r="A376" s="3" t="str">
        <f>IFERROR(IF(invoer_werknemers[[#This Row],[naam]]="","",invoer_werknemers[[#This Row],[naam]]),"")</f>
        <v/>
      </c>
      <c r="B37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6" s="35" t="str">
        <f>IF(NOT(Overzichttabel[[#This Row],[naam]]=""),IFERROR(pensioenpremieberekening[[#This Row],[pensioen premie 
basis obv 
deeltijdfactor]]-Overzichttabel[[#This Row],[Werknemer deel 
basis]],0),"")</f>
        <v/>
      </c>
      <c r="D37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6" s="35" t="str">
        <f>IF(NOT(Overzichttabel[[#This Row],[naam]]=""),IFERROR('pensioenpremie detail'!M376-'overzicht premies'!F376,0),"")</f>
        <v/>
      </c>
      <c r="F37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6" s="35" t="str">
        <f>IF(NOT(Overzichttabel[[#This Row],[naam]]=""),ANWtabel[[#This Row],[ANW premie
per periode in dienst]],"")</f>
        <v/>
      </c>
      <c r="H37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6" s="31" t="str">
        <f>IF(LEN(invoer_werknemers[[#This Row],[salaris periode]])&gt;0,invoer_werknemers[[#This Row],[salaris periode]],"")</f>
        <v/>
      </c>
      <c r="J37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7" spans="1:13" x14ac:dyDescent="0.35">
      <c r="A377" s="3" t="str">
        <f>IFERROR(IF(invoer_werknemers[[#This Row],[naam]]="","",invoer_werknemers[[#This Row],[naam]]),"")</f>
        <v/>
      </c>
      <c r="B37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7" s="35" t="str">
        <f>IF(NOT(Overzichttabel[[#This Row],[naam]]=""),IFERROR(pensioenpremieberekening[[#This Row],[pensioen premie 
basis obv 
deeltijdfactor]]-Overzichttabel[[#This Row],[Werknemer deel 
basis]],0),"")</f>
        <v/>
      </c>
      <c r="D37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7" s="35" t="str">
        <f>IF(NOT(Overzichttabel[[#This Row],[naam]]=""),IFERROR('pensioenpremie detail'!M377-'overzicht premies'!F377,0),"")</f>
        <v/>
      </c>
      <c r="F37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7" s="35" t="str">
        <f>IF(NOT(Overzichttabel[[#This Row],[naam]]=""),ANWtabel[[#This Row],[ANW premie
per periode in dienst]],"")</f>
        <v/>
      </c>
      <c r="H37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7" s="31" t="str">
        <f>IF(LEN(invoer_werknemers[[#This Row],[salaris periode]])&gt;0,invoer_werknemers[[#This Row],[salaris periode]],"")</f>
        <v/>
      </c>
      <c r="J37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8" spans="1:13" x14ac:dyDescent="0.35">
      <c r="A378" s="3" t="str">
        <f>IFERROR(IF(invoer_werknemers[[#This Row],[naam]]="","",invoer_werknemers[[#This Row],[naam]]),"")</f>
        <v/>
      </c>
      <c r="B37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8" s="35" t="str">
        <f>IF(NOT(Overzichttabel[[#This Row],[naam]]=""),IFERROR(pensioenpremieberekening[[#This Row],[pensioen premie 
basis obv 
deeltijdfactor]]-Overzichttabel[[#This Row],[Werknemer deel 
basis]],0),"")</f>
        <v/>
      </c>
      <c r="D37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8" s="35" t="str">
        <f>IF(NOT(Overzichttabel[[#This Row],[naam]]=""),IFERROR('pensioenpremie detail'!M378-'overzicht premies'!F378,0),"")</f>
        <v/>
      </c>
      <c r="F37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8" s="35" t="str">
        <f>IF(NOT(Overzichttabel[[#This Row],[naam]]=""),ANWtabel[[#This Row],[ANW premie
per periode in dienst]],"")</f>
        <v/>
      </c>
      <c r="H37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8" s="31" t="str">
        <f>IF(LEN(invoer_werknemers[[#This Row],[salaris periode]])&gt;0,invoer_werknemers[[#This Row],[salaris periode]],"")</f>
        <v/>
      </c>
      <c r="J37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79" spans="1:13" x14ac:dyDescent="0.35">
      <c r="A379" s="3" t="str">
        <f>IFERROR(IF(invoer_werknemers[[#This Row],[naam]]="","",invoer_werknemers[[#This Row],[naam]]),"")</f>
        <v/>
      </c>
      <c r="B37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79" s="35" t="str">
        <f>IF(NOT(Overzichttabel[[#This Row],[naam]]=""),IFERROR(pensioenpremieberekening[[#This Row],[pensioen premie 
basis obv 
deeltijdfactor]]-Overzichttabel[[#This Row],[Werknemer deel 
basis]],0),"")</f>
        <v/>
      </c>
      <c r="D37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79" s="35" t="str">
        <f>IF(NOT(Overzichttabel[[#This Row],[naam]]=""),IFERROR('pensioenpremie detail'!M379-'overzicht premies'!F379,0),"")</f>
        <v/>
      </c>
      <c r="F37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79" s="35" t="str">
        <f>IF(NOT(Overzichttabel[[#This Row],[naam]]=""),ANWtabel[[#This Row],[ANW premie
per periode in dienst]],"")</f>
        <v/>
      </c>
      <c r="H37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79" s="31" t="str">
        <f>IF(LEN(invoer_werknemers[[#This Row],[salaris periode]])&gt;0,invoer_werknemers[[#This Row],[salaris periode]],"")</f>
        <v/>
      </c>
      <c r="J37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7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7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7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0" spans="1:13" x14ac:dyDescent="0.35">
      <c r="A380" s="3" t="str">
        <f>IFERROR(IF(invoer_werknemers[[#This Row],[naam]]="","",invoer_werknemers[[#This Row],[naam]]),"")</f>
        <v/>
      </c>
      <c r="B38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0" s="35" t="str">
        <f>IF(NOT(Overzichttabel[[#This Row],[naam]]=""),IFERROR(pensioenpremieberekening[[#This Row],[pensioen premie 
basis obv 
deeltijdfactor]]-Overzichttabel[[#This Row],[Werknemer deel 
basis]],0),"")</f>
        <v/>
      </c>
      <c r="D38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0" s="35" t="str">
        <f>IF(NOT(Overzichttabel[[#This Row],[naam]]=""),IFERROR('pensioenpremie detail'!M380-'overzicht premies'!F380,0),"")</f>
        <v/>
      </c>
      <c r="F38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0" s="35" t="str">
        <f>IF(NOT(Overzichttabel[[#This Row],[naam]]=""),ANWtabel[[#This Row],[ANW premie
per periode in dienst]],"")</f>
        <v/>
      </c>
      <c r="H38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0" s="31" t="str">
        <f>IF(LEN(invoer_werknemers[[#This Row],[salaris periode]])&gt;0,invoer_werknemers[[#This Row],[salaris periode]],"")</f>
        <v/>
      </c>
      <c r="J38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1" spans="1:13" x14ac:dyDescent="0.35">
      <c r="A381" s="3" t="str">
        <f>IFERROR(IF(invoer_werknemers[[#This Row],[naam]]="","",invoer_werknemers[[#This Row],[naam]]),"")</f>
        <v/>
      </c>
      <c r="B38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1" s="35" t="str">
        <f>IF(NOT(Overzichttabel[[#This Row],[naam]]=""),IFERROR(pensioenpremieberekening[[#This Row],[pensioen premie 
basis obv 
deeltijdfactor]]-Overzichttabel[[#This Row],[Werknemer deel 
basis]],0),"")</f>
        <v/>
      </c>
      <c r="D38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1" s="35" t="str">
        <f>IF(NOT(Overzichttabel[[#This Row],[naam]]=""),IFERROR('pensioenpremie detail'!M381-'overzicht premies'!F381,0),"")</f>
        <v/>
      </c>
      <c r="F38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1" s="35" t="str">
        <f>IF(NOT(Overzichttabel[[#This Row],[naam]]=""),ANWtabel[[#This Row],[ANW premie
per periode in dienst]],"")</f>
        <v/>
      </c>
      <c r="H38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1" s="31" t="str">
        <f>IF(LEN(invoer_werknemers[[#This Row],[salaris periode]])&gt;0,invoer_werknemers[[#This Row],[salaris periode]],"")</f>
        <v/>
      </c>
      <c r="J38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2" spans="1:13" x14ac:dyDescent="0.35">
      <c r="A382" s="3" t="str">
        <f>IFERROR(IF(invoer_werknemers[[#This Row],[naam]]="","",invoer_werknemers[[#This Row],[naam]]),"")</f>
        <v/>
      </c>
      <c r="B38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2" s="35" t="str">
        <f>IF(NOT(Overzichttabel[[#This Row],[naam]]=""),IFERROR(pensioenpremieberekening[[#This Row],[pensioen premie 
basis obv 
deeltijdfactor]]-Overzichttabel[[#This Row],[Werknemer deel 
basis]],0),"")</f>
        <v/>
      </c>
      <c r="D38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2" s="35" t="str">
        <f>IF(NOT(Overzichttabel[[#This Row],[naam]]=""),IFERROR('pensioenpremie detail'!M382-'overzicht premies'!F382,0),"")</f>
        <v/>
      </c>
      <c r="F38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2" s="35" t="str">
        <f>IF(NOT(Overzichttabel[[#This Row],[naam]]=""),ANWtabel[[#This Row],[ANW premie
per periode in dienst]],"")</f>
        <v/>
      </c>
      <c r="H38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2" s="31" t="str">
        <f>IF(LEN(invoer_werknemers[[#This Row],[salaris periode]])&gt;0,invoer_werknemers[[#This Row],[salaris periode]],"")</f>
        <v/>
      </c>
      <c r="J38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3" spans="1:13" x14ac:dyDescent="0.35">
      <c r="A383" s="3" t="str">
        <f>IFERROR(IF(invoer_werknemers[[#This Row],[naam]]="","",invoer_werknemers[[#This Row],[naam]]),"")</f>
        <v/>
      </c>
      <c r="B38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3" s="35" t="str">
        <f>IF(NOT(Overzichttabel[[#This Row],[naam]]=""),IFERROR(pensioenpremieberekening[[#This Row],[pensioen premie 
basis obv 
deeltijdfactor]]-Overzichttabel[[#This Row],[Werknemer deel 
basis]],0),"")</f>
        <v/>
      </c>
      <c r="D38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3" s="35" t="str">
        <f>IF(NOT(Overzichttabel[[#This Row],[naam]]=""),IFERROR('pensioenpremie detail'!M383-'overzicht premies'!F383,0),"")</f>
        <v/>
      </c>
      <c r="F38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3" s="35" t="str">
        <f>IF(NOT(Overzichttabel[[#This Row],[naam]]=""),ANWtabel[[#This Row],[ANW premie
per periode in dienst]],"")</f>
        <v/>
      </c>
      <c r="H38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3" s="31" t="str">
        <f>IF(LEN(invoer_werknemers[[#This Row],[salaris periode]])&gt;0,invoer_werknemers[[#This Row],[salaris periode]],"")</f>
        <v/>
      </c>
      <c r="J38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4" spans="1:13" x14ac:dyDescent="0.35">
      <c r="A384" s="3" t="str">
        <f>IFERROR(IF(invoer_werknemers[[#This Row],[naam]]="","",invoer_werknemers[[#This Row],[naam]]),"")</f>
        <v/>
      </c>
      <c r="B38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4" s="35" t="str">
        <f>IF(NOT(Overzichttabel[[#This Row],[naam]]=""),IFERROR(pensioenpremieberekening[[#This Row],[pensioen premie 
basis obv 
deeltijdfactor]]-Overzichttabel[[#This Row],[Werknemer deel 
basis]],0),"")</f>
        <v/>
      </c>
      <c r="D38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4" s="35" t="str">
        <f>IF(NOT(Overzichttabel[[#This Row],[naam]]=""),IFERROR('pensioenpremie detail'!M384-'overzicht premies'!F384,0),"")</f>
        <v/>
      </c>
      <c r="F38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4" s="35" t="str">
        <f>IF(NOT(Overzichttabel[[#This Row],[naam]]=""),ANWtabel[[#This Row],[ANW premie
per periode in dienst]],"")</f>
        <v/>
      </c>
      <c r="H38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4" s="31" t="str">
        <f>IF(LEN(invoer_werknemers[[#This Row],[salaris periode]])&gt;0,invoer_werknemers[[#This Row],[salaris periode]],"")</f>
        <v/>
      </c>
      <c r="J38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5" spans="1:13" x14ac:dyDescent="0.35">
      <c r="A385" s="3" t="str">
        <f>IFERROR(IF(invoer_werknemers[[#This Row],[naam]]="","",invoer_werknemers[[#This Row],[naam]]),"")</f>
        <v/>
      </c>
      <c r="B38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5" s="35" t="str">
        <f>IF(NOT(Overzichttabel[[#This Row],[naam]]=""),IFERROR(pensioenpremieberekening[[#This Row],[pensioen premie 
basis obv 
deeltijdfactor]]-Overzichttabel[[#This Row],[Werknemer deel 
basis]],0),"")</f>
        <v/>
      </c>
      <c r="D38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5" s="35" t="str">
        <f>IF(NOT(Overzichttabel[[#This Row],[naam]]=""),IFERROR('pensioenpremie detail'!M385-'overzicht premies'!F385,0),"")</f>
        <v/>
      </c>
      <c r="F38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5" s="35" t="str">
        <f>IF(NOT(Overzichttabel[[#This Row],[naam]]=""),ANWtabel[[#This Row],[ANW premie
per periode in dienst]],"")</f>
        <v/>
      </c>
      <c r="H38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5" s="31" t="str">
        <f>IF(LEN(invoer_werknemers[[#This Row],[salaris periode]])&gt;0,invoer_werknemers[[#This Row],[salaris periode]],"")</f>
        <v/>
      </c>
      <c r="J38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6" spans="1:13" x14ac:dyDescent="0.35">
      <c r="A386" s="3" t="str">
        <f>IFERROR(IF(invoer_werknemers[[#This Row],[naam]]="","",invoer_werknemers[[#This Row],[naam]]),"")</f>
        <v/>
      </c>
      <c r="B38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6" s="35" t="str">
        <f>IF(NOT(Overzichttabel[[#This Row],[naam]]=""),IFERROR(pensioenpremieberekening[[#This Row],[pensioen premie 
basis obv 
deeltijdfactor]]-Overzichttabel[[#This Row],[Werknemer deel 
basis]],0),"")</f>
        <v/>
      </c>
      <c r="D38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6" s="35" t="str">
        <f>IF(NOT(Overzichttabel[[#This Row],[naam]]=""),IFERROR('pensioenpremie detail'!M386-'overzicht premies'!F386,0),"")</f>
        <v/>
      </c>
      <c r="F38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6" s="35" t="str">
        <f>IF(NOT(Overzichttabel[[#This Row],[naam]]=""),ANWtabel[[#This Row],[ANW premie
per periode in dienst]],"")</f>
        <v/>
      </c>
      <c r="H38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6" s="31" t="str">
        <f>IF(LEN(invoer_werknemers[[#This Row],[salaris periode]])&gt;0,invoer_werknemers[[#This Row],[salaris periode]],"")</f>
        <v/>
      </c>
      <c r="J38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7" spans="1:13" x14ac:dyDescent="0.35">
      <c r="A387" s="3" t="str">
        <f>IFERROR(IF(invoer_werknemers[[#This Row],[naam]]="","",invoer_werknemers[[#This Row],[naam]]),"")</f>
        <v/>
      </c>
      <c r="B38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7" s="35" t="str">
        <f>IF(NOT(Overzichttabel[[#This Row],[naam]]=""),IFERROR(pensioenpremieberekening[[#This Row],[pensioen premie 
basis obv 
deeltijdfactor]]-Overzichttabel[[#This Row],[Werknemer deel 
basis]],0),"")</f>
        <v/>
      </c>
      <c r="D38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7" s="35" t="str">
        <f>IF(NOT(Overzichttabel[[#This Row],[naam]]=""),IFERROR('pensioenpremie detail'!M387-'overzicht premies'!F387,0),"")</f>
        <v/>
      </c>
      <c r="F38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7" s="35" t="str">
        <f>IF(NOT(Overzichttabel[[#This Row],[naam]]=""),ANWtabel[[#This Row],[ANW premie
per periode in dienst]],"")</f>
        <v/>
      </c>
      <c r="H38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7" s="31" t="str">
        <f>IF(LEN(invoer_werknemers[[#This Row],[salaris periode]])&gt;0,invoer_werknemers[[#This Row],[salaris periode]],"")</f>
        <v/>
      </c>
      <c r="J38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8" spans="1:13" x14ac:dyDescent="0.35">
      <c r="A388" s="3" t="str">
        <f>IFERROR(IF(invoer_werknemers[[#This Row],[naam]]="","",invoer_werknemers[[#This Row],[naam]]),"")</f>
        <v/>
      </c>
      <c r="B38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8" s="35" t="str">
        <f>IF(NOT(Overzichttabel[[#This Row],[naam]]=""),IFERROR(pensioenpremieberekening[[#This Row],[pensioen premie 
basis obv 
deeltijdfactor]]-Overzichttabel[[#This Row],[Werknemer deel 
basis]],0),"")</f>
        <v/>
      </c>
      <c r="D38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8" s="35" t="str">
        <f>IF(NOT(Overzichttabel[[#This Row],[naam]]=""),IFERROR('pensioenpremie detail'!M388-'overzicht premies'!F388,0),"")</f>
        <v/>
      </c>
      <c r="F38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8" s="35" t="str">
        <f>IF(NOT(Overzichttabel[[#This Row],[naam]]=""),ANWtabel[[#This Row],[ANW premie
per periode in dienst]],"")</f>
        <v/>
      </c>
      <c r="H38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8" s="31" t="str">
        <f>IF(LEN(invoer_werknemers[[#This Row],[salaris periode]])&gt;0,invoer_werknemers[[#This Row],[salaris periode]],"")</f>
        <v/>
      </c>
      <c r="J38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89" spans="1:13" x14ac:dyDescent="0.35">
      <c r="A389" s="3" t="str">
        <f>IFERROR(IF(invoer_werknemers[[#This Row],[naam]]="","",invoer_werknemers[[#This Row],[naam]]),"")</f>
        <v/>
      </c>
      <c r="B38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89" s="35" t="str">
        <f>IF(NOT(Overzichttabel[[#This Row],[naam]]=""),IFERROR(pensioenpremieberekening[[#This Row],[pensioen premie 
basis obv 
deeltijdfactor]]-Overzichttabel[[#This Row],[Werknemer deel 
basis]],0),"")</f>
        <v/>
      </c>
      <c r="D38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89" s="35" t="str">
        <f>IF(NOT(Overzichttabel[[#This Row],[naam]]=""),IFERROR('pensioenpremie detail'!M389-'overzicht premies'!F389,0),"")</f>
        <v/>
      </c>
      <c r="F38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89" s="35" t="str">
        <f>IF(NOT(Overzichttabel[[#This Row],[naam]]=""),ANWtabel[[#This Row],[ANW premie
per periode in dienst]],"")</f>
        <v/>
      </c>
      <c r="H38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89" s="31" t="str">
        <f>IF(LEN(invoer_werknemers[[#This Row],[salaris periode]])&gt;0,invoer_werknemers[[#This Row],[salaris periode]],"")</f>
        <v/>
      </c>
      <c r="J38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8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8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8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0" spans="1:13" x14ac:dyDescent="0.35">
      <c r="A390" s="3" t="str">
        <f>IFERROR(IF(invoer_werknemers[[#This Row],[naam]]="","",invoer_werknemers[[#This Row],[naam]]),"")</f>
        <v/>
      </c>
      <c r="B39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0" s="35" t="str">
        <f>IF(NOT(Overzichttabel[[#This Row],[naam]]=""),IFERROR(pensioenpremieberekening[[#This Row],[pensioen premie 
basis obv 
deeltijdfactor]]-Overzichttabel[[#This Row],[Werknemer deel 
basis]],0),"")</f>
        <v/>
      </c>
      <c r="D39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0" s="35" t="str">
        <f>IF(NOT(Overzichttabel[[#This Row],[naam]]=""),IFERROR('pensioenpremie detail'!M390-'overzicht premies'!F390,0),"")</f>
        <v/>
      </c>
      <c r="F39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0" s="35" t="str">
        <f>IF(NOT(Overzichttabel[[#This Row],[naam]]=""),ANWtabel[[#This Row],[ANW premie
per periode in dienst]],"")</f>
        <v/>
      </c>
      <c r="H39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0" s="31" t="str">
        <f>IF(LEN(invoer_werknemers[[#This Row],[salaris periode]])&gt;0,invoer_werknemers[[#This Row],[salaris periode]],"")</f>
        <v/>
      </c>
      <c r="J39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1" spans="1:13" x14ac:dyDescent="0.35">
      <c r="A391" s="3" t="str">
        <f>IFERROR(IF(invoer_werknemers[[#This Row],[naam]]="","",invoer_werknemers[[#This Row],[naam]]),"")</f>
        <v/>
      </c>
      <c r="B39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1" s="35" t="str">
        <f>IF(NOT(Overzichttabel[[#This Row],[naam]]=""),IFERROR(pensioenpremieberekening[[#This Row],[pensioen premie 
basis obv 
deeltijdfactor]]-Overzichttabel[[#This Row],[Werknemer deel 
basis]],0),"")</f>
        <v/>
      </c>
      <c r="D39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1" s="35" t="str">
        <f>IF(NOT(Overzichttabel[[#This Row],[naam]]=""),IFERROR('pensioenpremie detail'!M391-'overzicht premies'!F391,0),"")</f>
        <v/>
      </c>
      <c r="F39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1" s="35" t="str">
        <f>IF(NOT(Overzichttabel[[#This Row],[naam]]=""),ANWtabel[[#This Row],[ANW premie
per periode in dienst]],"")</f>
        <v/>
      </c>
      <c r="H39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1" s="31" t="str">
        <f>IF(LEN(invoer_werknemers[[#This Row],[salaris periode]])&gt;0,invoer_werknemers[[#This Row],[salaris periode]],"")</f>
        <v/>
      </c>
      <c r="J39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2" spans="1:13" x14ac:dyDescent="0.35">
      <c r="A392" s="3" t="str">
        <f>IFERROR(IF(invoer_werknemers[[#This Row],[naam]]="","",invoer_werknemers[[#This Row],[naam]]),"")</f>
        <v/>
      </c>
      <c r="B39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2" s="35" t="str">
        <f>IF(NOT(Overzichttabel[[#This Row],[naam]]=""),IFERROR(pensioenpremieberekening[[#This Row],[pensioen premie 
basis obv 
deeltijdfactor]]-Overzichttabel[[#This Row],[Werknemer deel 
basis]],0),"")</f>
        <v/>
      </c>
      <c r="D39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2" s="35" t="str">
        <f>IF(NOT(Overzichttabel[[#This Row],[naam]]=""),IFERROR('pensioenpremie detail'!M392-'overzicht premies'!F392,0),"")</f>
        <v/>
      </c>
      <c r="F39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2" s="35" t="str">
        <f>IF(NOT(Overzichttabel[[#This Row],[naam]]=""),ANWtabel[[#This Row],[ANW premie
per periode in dienst]],"")</f>
        <v/>
      </c>
      <c r="H39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2" s="31" t="str">
        <f>IF(LEN(invoer_werknemers[[#This Row],[salaris periode]])&gt;0,invoer_werknemers[[#This Row],[salaris periode]],"")</f>
        <v/>
      </c>
      <c r="J39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3" spans="1:13" x14ac:dyDescent="0.35">
      <c r="A393" s="3" t="str">
        <f>IFERROR(IF(invoer_werknemers[[#This Row],[naam]]="","",invoer_werknemers[[#This Row],[naam]]),"")</f>
        <v/>
      </c>
      <c r="B39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3" s="35" t="str">
        <f>IF(NOT(Overzichttabel[[#This Row],[naam]]=""),IFERROR(pensioenpremieberekening[[#This Row],[pensioen premie 
basis obv 
deeltijdfactor]]-Overzichttabel[[#This Row],[Werknemer deel 
basis]],0),"")</f>
        <v/>
      </c>
      <c r="D39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3" s="35" t="str">
        <f>IF(NOT(Overzichttabel[[#This Row],[naam]]=""),IFERROR('pensioenpremie detail'!M393-'overzicht premies'!F393,0),"")</f>
        <v/>
      </c>
      <c r="F39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3" s="35" t="str">
        <f>IF(NOT(Overzichttabel[[#This Row],[naam]]=""),ANWtabel[[#This Row],[ANW premie
per periode in dienst]],"")</f>
        <v/>
      </c>
      <c r="H39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3" s="31" t="str">
        <f>IF(LEN(invoer_werknemers[[#This Row],[salaris periode]])&gt;0,invoer_werknemers[[#This Row],[salaris periode]],"")</f>
        <v/>
      </c>
      <c r="J39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4" spans="1:13" x14ac:dyDescent="0.35">
      <c r="A394" s="3" t="str">
        <f>IFERROR(IF(invoer_werknemers[[#This Row],[naam]]="","",invoer_werknemers[[#This Row],[naam]]),"")</f>
        <v/>
      </c>
      <c r="B39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4" s="35" t="str">
        <f>IF(NOT(Overzichttabel[[#This Row],[naam]]=""),IFERROR(pensioenpremieberekening[[#This Row],[pensioen premie 
basis obv 
deeltijdfactor]]-Overzichttabel[[#This Row],[Werknemer deel 
basis]],0),"")</f>
        <v/>
      </c>
      <c r="D39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4" s="35" t="str">
        <f>IF(NOT(Overzichttabel[[#This Row],[naam]]=""),IFERROR('pensioenpremie detail'!M394-'overzicht premies'!F394,0),"")</f>
        <v/>
      </c>
      <c r="F39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4" s="35" t="str">
        <f>IF(NOT(Overzichttabel[[#This Row],[naam]]=""),ANWtabel[[#This Row],[ANW premie
per periode in dienst]],"")</f>
        <v/>
      </c>
      <c r="H39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4" s="31" t="str">
        <f>IF(LEN(invoer_werknemers[[#This Row],[salaris periode]])&gt;0,invoer_werknemers[[#This Row],[salaris periode]],"")</f>
        <v/>
      </c>
      <c r="J39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5" spans="1:13" x14ac:dyDescent="0.35">
      <c r="A395" s="3" t="str">
        <f>IFERROR(IF(invoer_werknemers[[#This Row],[naam]]="","",invoer_werknemers[[#This Row],[naam]]),"")</f>
        <v/>
      </c>
      <c r="B39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5" s="35" t="str">
        <f>IF(NOT(Overzichttabel[[#This Row],[naam]]=""),IFERROR(pensioenpremieberekening[[#This Row],[pensioen premie 
basis obv 
deeltijdfactor]]-Overzichttabel[[#This Row],[Werknemer deel 
basis]],0),"")</f>
        <v/>
      </c>
      <c r="D39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5" s="35" t="str">
        <f>IF(NOT(Overzichttabel[[#This Row],[naam]]=""),IFERROR('pensioenpremie detail'!M395-'overzicht premies'!F395,0),"")</f>
        <v/>
      </c>
      <c r="F39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5" s="35" t="str">
        <f>IF(NOT(Overzichttabel[[#This Row],[naam]]=""),ANWtabel[[#This Row],[ANW premie
per periode in dienst]],"")</f>
        <v/>
      </c>
      <c r="H39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5" s="31" t="str">
        <f>IF(LEN(invoer_werknemers[[#This Row],[salaris periode]])&gt;0,invoer_werknemers[[#This Row],[salaris periode]],"")</f>
        <v/>
      </c>
      <c r="J39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6" spans="1:13" x14ac:dyDescent="0.35">
      <c r="A396" s="3" t="str">
        <f>IFERROR(IF(invoer_werknemers[[#This Row],[naam]]="","",invoer_werknemers[[#This Row],[naam]]),"")</f>
        <v/>
      </c>
      <c r="B39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6" s="35" t="str">
        <f>IF(NOT(Overzichttabel[[#This Row],[naam]]=""),IFERROR(pensioenpremieberekening[[#This Row],[pensioen premie 
basis obv 
deeltijdfactor]]-Overzichttabel[[#This Row],[Werknemer deel 
basis]],0),"")</f>
        <v/>
      </c>
      <c r="D39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6" s="35" t="str">
        <f>IF(NOT(Overzichttabel[[#This Row],[naam]]=""),IFERROR('pensioenpremie detail'!M396-'overzicht premies'!F396,0),"")</f>
        <v/>
      </c>
      <c r="F39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6" s="35" t="str">
        <f>IF(NOT(Overzichttabel[[#This Row],[naam]]=""),ANWtabel[[#This Row],[ANW premie
per periode in dienst]],"")</f>
        <v/>
      </c>
      <c r="H39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6" s="31" t="str">
        <f>IF(LEN(invoer_werknemers[[#This Row],[salaris periode]])&gt;0,invoer_werknemers[[#This Row],[salaris periode]],"")</f>
        <v/>
      </c>
      <c r="J39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7" spans="1:13" x14ac:dyDescent="0.35">
      <c r="A397" s="3" t="str">
        <f>IFERROR(IF(invoer_werknemers[[#This Row],[naam]]="","",invoer_werknemers[[#This Row],[naam]]),"")</f>
        <v/>
      </c>
      <c r="B39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7" s="35" t="str">
        <f>IF(NOT(Overzichttabel[[#This Row],[naam]]=""),IFERROR(pensioenpremieberekening[[#This Row],[pensioen premie 
basis obv 
deeltijdfactor]]-Overzichttabel[[#This Row],[Werknemer deel 
basis]],0),"")</f>
        <v/>
      </c>
      <c r="D39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7" s="35" t="str">
        <f>IF(NOT(Overzichttabel[[#This Row],[naam]]=""),IFERROR('pensioenpremie detail'!M397-'overzicht premies'!F397,0),"")</f>
        <v/>
      </c>
      <c r="F39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7" s="35" t="str">
        <f>IF(NOT(Overzichttabel[[#This Row],[naam]]=""),ANWtabel[[#This Row],[ANW premie
per periode in dienst]],"")</f>
        <v/>
      </c>
      <c r="H39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7" s="31" t="str">
        <f>IF(LEN(invoer_werknemers[[#This Row],[salaris periode]])&gt;0,invoer_werknemers[[#This Row],[salaris periode]],"")</f>
        <v/>
      </c>
      <c r="J39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8" spans="1:13" x14ac:dyDescent="0.35">
      <c r="A398" s="3" t="str">
        <f>IFERROR(IF(invoer_werknemers[[#This Row],[naam]]="","",invoer_werknemers[[#This Row],[naam]]),"")</f>
        <v/>
      </c>
      <c r="B39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8" s="35" t="str">
        <f>IF(NOT(Overzichttabel[[#This Row],[naam]]=""),IFERROR(pensioenpremieberekening[[#This Row],[pensioen premie 
basis obv 
deeltijdfactor]]-Overzichttabel[[#This Row],[Werknemer deel 
basis]],0),"")</f>
        <v/>
      </c>
      <c r="D39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8" s="35" t="str">
        <f>IF(NOT(Overzichttabel[[#This Row],[naam]]=""),IFERROR('pensioenpremie detail'!M398-'overzicht premies'!F398,0),"")</f>
        <v/>
      </c>
      <c r="F39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8" s="35" t="str">
        <f>IF(NOT(Overzichttabel[[#This Row],[naam]]=""),ANWtabel[[#This Row],[ANW premie
per periode in dienst]],"")</f>
        <v/>
      </c>
      <c r="H39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8" s="31" t="str">
        <f>IF(LEN(invoer_werknemers[[#This Row],[salaris periode]])&gt;0,invoer_werknemers[[#This Row],[salaris periode]],"")</f>
        <v/>
      </c>
      <c r="J39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399" spans="1:13" x14ac:dyDescent="0.35">
      <c r="A399" s="3" t="str">
        <f>IFERROR(IF(invoer_werknemers[[#This Row],[naam]]="","",invoer_werknemers[[#This Row],[naam]]),"")</f>
        <v/>
      </c>
      <c r="B39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399" s="35" t="str">
        <f>IF(NOT(Overzichttabel[[#This Row],[naam]]=""),IFERROR(pensioenpremieberekening[[#This Row],[pensioen premie 
basis obv 
deeltijdfactor]]-Overzichttabel[[#This Row],[Werknemer deel 
basis]],0),"")</f>
        <v/>
      </c>
      <c r="D39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399" s="35" t="str">
        <f>IF(NOT(Overzichttabel[[#This Row],[naam]]=""),IFERROR('pensioenpremie detail'!M399-'overzicht premies'!F399,0),"")</f>
        <v/>
      </c>
      <c r="F39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399" s="35" t="str">
        <f>IF(NOT(Overzichttabel[[#This Row],[naam]]=""),ANWtabel[[#This Row],[ANW premie
per periode in dienst]],"")</f>
        <v/>
      </c>
      <c r="H39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399" s="31" t="str">
        <f>IF(LEN(invoer_werknemers[[#This Row],[salaris periode]])&gt;0,invoer_werknemers[[#This Row],[salaris periode]],"")</f>
        <v/>
      </c>
      <c r="J39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39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39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39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0" spans="1:13" x14ac:dyDescent="0.35">
      <c r="A400" s="3" t="str">
        <f>IFERROR(IF(invoer_werknemers[[#This Row],[naam]]="","",invoer_werknemers[[#This Row],[naam]]),"")</f>
        <v/>
      </c>
      <c r="B40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0" s="35" t="str">
        <f>IF(NOT(Overzichttabel[[#This Row],[naam]]=""),IFERROR(pensioenpremieberekening[[#This Row],[pensioen premie 
basis obv 
deeltijdfactor]]-Overzichttabel[[#This Row],[Werknemer deel 
basis]],0),"")</f>
        <v/>
      </c>
      <c r="D40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0" s="35" t="str">
        <f>IF(NOT(Overzichttabel[[#This Row],[naam]]=""),IFERROR('pensioenpremie detail'!M400-'overzicht premies'!F400,0),"")</f>
        <v/>
      </c>
      <c r="F40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0" s="35" t="str">
        <f>IF(NOT(Overzichttabel[[#This Row],[naam]]=""),ANWtabel[[#This Row],[ANW premie
per periode in dienst]],"")</f>
        <v/>
      </c>
      <c r="H40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0" s="31" t="str">
        <f>IF(LEN(invoer_werknemers[[#This Row],[salaris periode]])&gt;0,invoer_werknemers[[#This Row],[salaris periode]],"")</f>
        <v/>
      </c>
      <c r="J40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1" spans="1:13" x14ac:dyDescent="0.35">
      <c r="A401" s="3" t="str">
        <f>IFERROR(IF(invoer_werknemers[[#This Row],[naam]]="","",invoer_werknemers[[#This Row],[naam]]),"")</f>
        <v/>
      </c>
      <c r="B40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1" s="35" t="str">
        <f>IF(NOT(Overzichttabel[[#This Row],[naam]]=""),IFERROR(pensioenpremieberekening[[#This Row],[pensioen premie 
basis obv 
deeltijdfactor]]-Overzichttabel[[#This Row],[Werknemer deel 
basis]],0),"")</f>
        <v/>
      </c>
      <c r="D40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1" s="35" t="str">
        <f>IF(NOT(Overzichttabel[[#This Row],[naam]]=""),IFERROR('pensioenpremie detail'!M401-'overzicht premies'!F401,0),"")</f>
        <v/>
      </c>
      <c r="F40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1" s="35" t="str">
        <f>IF(NOT(Overzichttabel[[#This Row],[naam]]=""),ANWtabel[[#This Row],[ANW premie
per periode in dienst]],"")</f>
        <v/>
      </c>
      <c r="H40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1" s="31" t="str">
        <f>IF(LEN(invoer_werknemers[[#This Row],[salaris periode]])&gt;0,invoer_werknemers[[#This Row],[salaris periode]],"")</f>
        <v/>
      </c>
      <c r="J40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2" spans="1:13" x14ac:dyDescent="0.35">
      <c r="A402" s="3" t="str">
        <f>IFERROR(IF(invoer_werknemers[[#This Row],[naam]]="","",invoer_werknemers[[#This Row],[naam]]),"")</f>
        <v/>
      </c>
      <c r="B40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2" s="35" t="str">
        <f>IF(NOT(Overzichttabel[[#This Row],[naam]]=""),IFERROR(pensioenpremieberekening[[#This Row],[pensioen premie 
basis obv 
deeltijdfactor]]-Overzichttabel[[#This Row],[Werknemer deel 
basis]],0),"")</f>
        <v/>
      </c>
      <c r="D40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2" s="35" t="str">
        <f>IF(NOT(Overzichttabel[[#This Row],[naam]]=""),IFERROR('pensioenpremie detail'!M402-'overzicht premies'!F402,0),"")</f>
        <v/>
      </c>
      <c r="F40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2" s="35" t="str">
        <f>IF(NOT(Overzichttabel[[#This Row],[naam]]=""),ANWtabel[[#This Row],[ANW premie
per periode in dienst]],"")</f>
        <v/>
      </c>
      <c r="H40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2" s="31" t="str">
        <f>IF(LEN(invoer_werknemers[[#This Row],[salaris periode]])&gt;0,invoer_werknemers[[#This Row],[salaris periode]],"")</f>
        <v/>
      </c>
      <c r="J40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3" spans="1:13" x14ac:dyDescent="0.35">
      <c r="A403" s="3" t="str">
        <f>IFERROR(IF(invoer_werknemers[[#This Row],[naam]]="","",invoer_werknemers[[#This Row],[naam]]),"")</f>
        <v/>
      </c>
      <c r="B40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3" s="35" t="str">
        <f>IF(NOT(Overzichttabel[[#This Row],[naam]]=""),IFERROR(pensioenpremieberekening[[#This Row],[pensioen premie 
basis obv 
deeltijdfactor]]-Overzichttabel[[#This Row],[Werknemer deel 
basis]],0),"")</f>
        <v/>
      </c>
      <c r="D40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3" s="35" t="str">
        <f>IF(NOT(Overzichttabel[[#This Row],[naam]]=""),IFERROR('pensioenpremie detail'!M403-'overzicht premies'!F403,0),"")</f>
        <v/>
      </c>
      <c r="F40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3" s="35" t="str">
        <f>IF(NOT(Overzichttabel[[#This Row],[naam]]=""),ANWtabel[[#This Row],[ANW premie
per periode in dienst]],"")</f>
        <v/>
      </c>
      <c r="H40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3" s="31" t="str">
        <f>IF(LEN(invoer_werknemers[[#This Row],[salaris periode]])&gt;0,invoer_werknemers[[#This Row],[salaris periode]],"")</f>
        <v/>
      </c>
      <c r="J40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4" spans="1:13" x14ac:dyDescent="0.35">
      <c r="A404" s="3" t="str">
        <f>IFERROR(IF(invoer_werknemers[[#This Row],[naam]]="","",invoer_werknemers[[#This Row],[naam]]),"")</f>
        <v/>
      </c>
      <c r="B40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4" s="35" t="str">
        <f>IF(NOT(Overzichttabel[[#This Row],[naam]]=""),IFERROR(pensioenpremieberekening[[#This Row],[pensioen premie 
basis obv 
deeltijdfactor]]-Overzichttabel[[#This Row],[Werknemer deel 
basis]],0),"")</f>
        <v/>
      </c>
      <c r="D40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4" s="35" t="str">
        <f>IF(NOT(Overzichttabel[[#This Row],[naam]]=""),IFERROR('pensioenpremie detail'!M404-'overzicht premies'!F404,0),"")</f>
        <v/>
      </c>
      <c r="F40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4" s="35" t="str">
        <f>IF(NOT(Overzichttabel[[#This Row],[naam]]=""),ANWtabel[[#This Row],[ANW premie
per periode in dienst]],"")</f>
        <v/>
      </c>
      <c r="H40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4" s="31" t="str">
        <f>IF(LEN(invoer_werknemers[[#This Row],[salaris periode]])&gt;0,invoer_werknemers[[#This Row],[salaris periode]],"")</f>
        <v/>
      </c>
      <c r="J40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5" spans="1:13" x14ac:dyDescent="0.35">
      <c r="A405" s="3" t="str">
        <f>IFERROR(IF(invoer_werknemers[[#This Row],[naam]]="","",invoer_werknemers[[#This Row],[naam]]),"")</f>
        <v/>
      </c>
      <c r="B40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5" s="35" t="str">
        <f>IF(NOT(Overzichttabel[[#This Row],[naam]]=""),IFERROR(pensioenpremieberekening[[#This Row],[pensioen premie 
basis obv 
deeltijdfactor]]-Overzichttabel[[#This Row],[Werknemer deel 
basis]],0),"")</f>
        <v/>
      </c>
      <c r="D40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5" s="35" t="str">
        <f>IF(NOT(Overzichttabel[[#This Row],[naam]]=""),IFERROR('pensioenpremie detail'!M405-'overzicht premies'!F405,0),"")</f>
        <v/>
      </c>
      <c r="F40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5" s="35" t="str">
        <f>IF(NOT(Overzichttabel[[#This Row],[naam]]=""),ANWtabel[[#This Row],[ANW premie
per periode in dienst]],"")</f>
        <v/>
      </c>
      <c r="H40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5" s="31" t="str">
        <f>IF(LEN(invoer_werknemers[[#This Row],[salaris periode]])&gt;0,invoer_werknemers[[#This Row],[salaris periode]],"")</f>
        <v/>
      </c>
      <c r="J40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6" spans="1:13" x14ac:dyDescent="0.35">
      <c r="A406" s="3" t="str">
        <f>IFERROR(IF(invoer_werknemers[[#This Row],[naam]]="","",invoer_werknemers[[#This Row],[naam]]),"")</f>
        <v/>
      </c>
      <c r="B40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6" s="35" t="str">
        <f>IF(NOT(Overzichttabel[[#This Row],[naam]]=""),IFERROR(pensioenpremieberekening[[#This Row],[pensioen premie 
basis obv 
deeltijdfactor]]-Overzichttabel[[#This Row],[Werknemer deel 
basis]],0),"")</f>
        <v/>
      </c>
      <c r="D40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6" s="35" t="str">
        <f>IF(NOT(Overzichttabel[[#This Row],[naam]]=""),IFERROR('pensioenpremie detail'!M406-'overzicht premies'!F406,0),"")</f>
        <v/>
      </c>
      <c r="F40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6" s="35" t="str">
        <f>IF(NOT(Overzichttabel[[#This Row],[naam]]=""),ANWtabel[[#This Row],[ANW premie
per periode in dienst]],"")</f>
        <v/>
      </c>
      <c r="H40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6" s="31" t="str">
        <f>IF(LEN(invoer_werknemers[[#This Row],[salaris periode]])&gt;0,invoer_werknemers[[#This Row],[salaris periode]],"")</f>
        <v/>
      </c>
      <c r="J40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7" spans="1:13" x14ac:dyDescent="0.35">
      <c r="A407" s="3" t="str">
        <f>IFERROR(IF(invoer_werknemers[[#This Row],[naam]]="","",invoer_werknemers[[#This Row],[naam]]),"")</f>
        <v/>
      </c>
      <c r="B40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7" s="35" t="str">
        <f>IF(NOT(Overzichttabel[[#This Row],[naam]]=""),IFERROR(pensioenpremieberekening[[#This Row],[pensioen premie 
basis obv 
deeltijdfactor]]-Overzichttabel[[#This Row],[Werknemer deel 
basis]],0),"")</f>
        <v/>
      </c>
      <c r="D40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7" s="35" t="str">
        <f>IF(NOT(Overzichttabel[[#This Row],[naam]]=""),IFERROR('pensioenpremie detail'!M407-'overzicht premies'!F407,0),"")</f>
        <v/>
      </c>
      <c r="F40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7" s="35" t="str">
        <f>IF(NOT(Overzichttabel[[#This Row],[naam]]=""),ANWtabel[[#This Row],[ANW premie
per periode in dienst]],"")</f>
        <v/>
      </c>
      <c r="H40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7" s="31" t="str">
        <f>IF(LEN(invoer_werknemers[[#This Row],[salaris periode]])&gt;0,invoer_werknemers[[#This Row],[salaris periode]],"")</f>
        <v/>
      </c>
      <c r="J40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8" spans="1:13" x14ac:dyDescent="0.35">
      <c r="A408" s="3" t="str">
        <f>IFERROR(IF(invoer_werknemers[[#This Row],[naam]]="","",invoer_werknemers[[#This Row],[naam]]),"")</f>
        <v/>
      </c>
      <c r="B40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8" s="35" t="str">
        <f>IF(NOT(Overzichttabel[[#This Row],[naam]]=""),IFERROR(pensioenpremieberekening[[#This Row],[pensioen premie 
basis obv 
deeltijdfactor]]-Overzichttabel[[#This Row],[Werknemer deel 
basis]],0),"")</f>
        <v/>
      </c>
      <c r="D40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8" s="35" t="str">
        <f>IF(NOT(Overzichttabel[[#This Row],[naam]]=""),IFERROR('pensioenpremie detail'!M408-'overzicht premies'!F408,0),"")</f>
        <v/>
      </c>
      <c r="F40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8" s="35" t="str">
        <f>IF(NOT(Overzichttabel[[#This Row],[naam]]=""),ANWtabel[[#This Row],[ANW premie
per periode in dienst]],"")</f>
        <v/>
      </c>
      <c r="H40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8" s="31" t="str">
        <f>IF(LEN(invoer_werknemers[[#This Row],[salaris periode]])&gt;0,invoer_werknemers[[#This Row],[salaris periode]],"")</f>
        <v/>
      </c>
      <c r="J40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09" spans="1:13" x14ac:dyDescent="0.35">
      <c r="A409" s="3" t="str">
        <f>IFERROR(IF(invoer_werknemers[[#This Row],[naam]]="","",invoer_werknemers[[#This Row],[naam]]),"")</f>
        <v/>
      </c>
      <c r="B40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09" s="35" t="str">
        <f>IF(NOT(Overzichttabel[[#This Row],[naam]]=""),IFERROR(pensioenpremieberekening[[#This Row],[pensioen premie 
basis obv 
deeltijdfactor]]-Overzichttabel[[#This Row],[Werknemer deel 
basis]],0),"")</f>
        <v/>
      </c>
      <c r="D40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09" s="35" t="str">
        <f>IF(NOT(Overzichttabel[[#This Row],[naam]]=""),IFERROR('pensioenpremie detail'!M409-'overzicht premies'!F409,0),"")</f>
        <v/>
      </c>
      <c r="F40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09" s="35" t="str">
        <f>IF(NOT(Overzichttabel[[#This Row],[naam]]=""),ANWtabel[[#This Row],[ANW premie
per periode in dienst]],"")</f>
        <v/>
      </c>
      <c r="H40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09" s="31" t="str">
        <f>IF(LEN(invoer_werknemers[[#This Row],[salaris periode]])&gt;0,invoer_werknemers[[#This Row],[salaris periode]],"")</f>
        <v/>
      </c>
      <c r="J40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0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0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0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0" spans="1:13" x14ac:dyDescent="0.35">
      <c r="A410" s="3" t="str">
        <f>IFERROR(IF(invoer_werknemers[[#This Row],[naam]]="","",invoer_werknemers[[#This Row],[naam]]),"")</f>
        <v/>
      </c>
      <c r="B41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0" s="35" t="str">
        <f>IF(NOT(Overzichttabel[[#This Row],[naam]]=""),IFERROR(pensioenpremieberekening[[#This Row],[pensioen premie 
basis obv 
deeltijdfactor]]-Overzichttabel[[#This Row],[Werknemer deel 
basis]],0),"")</f>
        <v/>
      </c>
      <c r="D41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0" s="35" t="str">
        <f>IF(NOT(Overzichttabel[[#This Row],[naam]]=""),IFERROR('pensioenpremie detail'!M410-'overzicht premies'!F410,0),"")</f>
        <v/>
      </c>
      <c r="F41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0" s="35" t="str">
        <f>IF(NOT(Overzichttabel[[#This Row],[naam]]=""),ANWtabel[[#This Row],[ANW premie
per periode in dienst]],"")</f>
        <v/>
      </c>
      <c r="H41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0" s="31" t="str">
        <f>IF(LEN(invoer_werknemers[[#This Row],[salaris periode]])&gt;0,invoer_werknemers[[#This Row],[salaris periode]],"")</f>
        <v/>
      </c>
      <c r="J41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1" spans="1:13" x14ac:dyDescent="0.35">
      <c r="A411" s="3" t="str">
        <f>IFERROR(IF(invoer_werknemers[[#This Row],[naam]]="","",invoer_werknemers[[#This Row],[naam]]),"")</f>
        <v/>
      </c>
      <c r="B41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1" s="35" t="str">
        <f>IF(NOT(Overzichttabel[[#This Row],[naam]]=""),IFERROR(pensioenpremieberekening[[#This Row],[pensioen premie 
basis obv 
deeltijdfactor]]-Overzichttabel[[#This Row],[Werknemer deel 
basis]],0),"")</f>
        <v/>
      </c>
      <c r="D41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1" s="35" t="str">
        <f>IF(NOT(Overzichttabel[[#This Row],[naam]]=""),IFERROR('pensioenpremie detail'!M411-'overzicht premies'!F411,0),"")</f>
        <v/>
      </c>
      <c r="F41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1" s="35" t="str">
        <f>IF(NOT(Overzichttabel[[#This Row],[naam]]=""),ANWtabel[[#This Row],[ANW premie
per periode in dienst]],"")</f>
        <v/>
      </c>
      <c r="H41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1" s="31" t="str">
        <f>IF(LEN(invoer_werknemers[[#This Row],[salaris periode]])&gt;0,invoer_werknemers[[#This Row],[salaris periode]],"")</f>
        <v/>
      </c>
      <c r="J41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2" spans="1:13" x14ac:dyDescent="0.35">
      <c r="A412" s="3" t="str">
        <f>IFERROR(IF(invoer_werknemers[[#This Row],[naam]]="","",invoer_werknemers[[#This Row],[naam]]),"")</f>
        <v/>
      </c>
      <c r="B41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2" s="35" t="str">
        <f>IF(NOT(Overzichttabel[[#This Row],[naam]]=""),IFERROR(pensioenpremieberekening[[#This Row],[pensioen premie 
basis obv 
deeltijdfactor]]-Overzichttabel[[#This Row],[Werknemer deel 
basis]],0),"")</f>
        <v/>
      </c>
      <c r="D41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2" s="35" t="str">
        <f>IF(NOT(Overzichttabel[[#This Row],[naam]]=""),IFERROR('pensioenpremie detail'!M412-'overzicht premies'!F412,0),"")</f>
        <v/>
      </c>
      <c r="F41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2" s="35" t="str">
        <f>IF(NOT(Overzichttabel[[#This Row],[naam]]=""),ANWtabel[[#This Row],[ANW premie
per periode in dienst]],"")</f>
        <v/>
      </c>
      <c r="H41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2" s="31" t="str">
        <f>IF(LEN(invoer_werknemers[[#This Row],[salaris periode]])&gt;0,invoer_werknemers[[#This Row],[salaris periode]],"")</f>
        <v/>
      </c>
      <c r="J41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3" spans="1:13" x14ac:dyDescent="0.35">
      <c r="A413" s="3" t="str">
        <f>IFERROR(IF(invoer_werknemers[[#This Row],[naam]]="","",invoer_werknemers[[#This Row],[naam]]),"")</f>
        <v/>
      </c>
      <c r="B41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3" s="35" t="str">
        <f>IF(NOT(Overzichttabel[[#This Row],[naam]]=""),IFERROR(pensioenpremieberekening[[#This Row],[pensioen premie 
basis obv 
deeltijdfactor]]-Overzichttabel[[#This Row],[Werknemer deel 
basis]],0),"")</f>
        <v/>
      </c>
      <c r="D41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3" s="35" t="str">
        <f>IF(NOT(Overzichttabel[[#This Row],[naam]]=""),IFERROR('pensioenpremie detail'!M413-'overzicht premies'!F413,0),"")</f>
        <v/>
      </c>
      <c r="F41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3" s="35" t="str">
        <f>IF(NOT(Overzichttabel[[#This Row],[naam]]=""),ANWtabel[[#This Row],[ANW premie
per periode in dienst]],"")</f>
        <v/>
      </c>
      <c r="H41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3" s="31" t="str">
        <f>IF(LEN(invoer_werknemers[[#This Row],[salaris periode]])&gt;0,invoer_werknemers[[#This Row],[salaris periode]],"")</f>
        <v/>
      </c>
      <c r="J41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4" spans="1:13" x14ac:dyDescent="0.35">
      <c r="A414" s="3" t="str">
        <f>IFERROR(IF(invoer_werknemers[[#This Row],[naam]]="","",invoer_werknemers[[#This Row],[naam]]),"")</f>
        <v/>
      </c>
      <c r="B41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4" s="35" t="str">
        <f>IF(NOT(Overzichttabel[[#This Row],[naam]]=""),IFERROR(pensioenpremieberekening[[#This Row],[pensioen premie 
basis obv 
deeltijdfactor]]-Overzichttabel[[#This Row],[Werknemer deel 
basis]],0),"")</f>
        <v/>
      </c>
      <c r="D41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4" s="35" t="str">
        <f>IF(NOT(Overzichttabel[[#This Row],[naam]]=""),IFERROR('pensioenpremie detail'!M414-'overzicht premies'!F414,0),"")</f>
        <v/>
      </c>
      <c r="F41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4" s="35" t="str">
        <f>IF(NOT(Overzichttabel[[#This Row],[naam]]=""),ANWtabel[[#This Row],[ANW premie
per periode in dienst]],"")</f>
        <v/>
      </c>
      <c r="H41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4" s="31" t="str">
        <f>IF(LEN(invoer_werknemers[[#This Row],[salaris periode]])&gt;0,invoer_werknemers[[#This Row],[salaris periode]],"")</f>
        <v/>
      </c>
      <c r="J41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5" spans="1:13" x14ac:dyDescent="0.35">
      <c r="A415" s="3" t="str">
        <f>IFERROR(IF(invoer_werknemers[[#This Row],[naam]]="","",invoer_werknemers[[#This Row],[naam]]),"")</f>
        <v/>
      </c>
      <c r="B41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5" s="35" t="str">
        <f>IF(NOT(Overzichttabel[[#This Row],[naam]]=""),IFERROR(pensioenpremieberekening[[#This Row],[pensioen premie 
basis obv 
deeltijdfactor]]-Overzichttabel[[#This Row],[Werknemer deel 
basis]],0),"")</f>
        <v/>
      </c>
      <c r="D41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5" s="35" t="str">
        <f>IF(NOT(Overzichttabel[[#This Row],[naam]]=""),IFERROR('pensioenpremie detail'!M415-'overzicht premies'!F415,0),"")</f>
        <v/>
      </c>
      <c r="F41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5" s="35" t="str">
        <f>IF(NOT(Overzichttabel[[#This Row],[naam]]=""),ANWtabel[[#This Row],[ANW premie
per periode in dienst]],"")</f>
        <v/>
      </c>
      <c r="H41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5" s="31" t="str">
        <f>IF(LEN(invoer_werknemers[[#This Row],[salaris periode]])&gt;0,invoer_werknemers[[#This Row],[salaris periode]],"")</f>
        <v/>
      </c>
      <c r="J41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6" spans="1:13" x14ac:dyDescent="0.35">
      <c r="A416" s="3" t="str">
        <f>IFERROR(IF(invoer_werknemers[[#This Row],[naam]]="","",invoer_werknemers[[#This Row],[naam]]),"")</f>
        <v/>
      </c>
      <c r="B41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6" s="35" t="str">
        <f>IF(NOT(Overzichttabel[[#This Row],[naam]]=""),IFERROR(pensioenpremieberekening[[#This Row],[pensioen premie 
basis obv 
deeltijdfactor]]-Overzichttabel[[#This Row],[Werknemer deel 
basis]],0),"")</f>
        <v/>
      </c>
      <c r="D41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6" s="35" t="str">
        <f>IF(NOT(Overzichttabel[[#This Row],[naam]]=""),IFERROR('pensioenpremie detail'!M416-'overzicht premies'!F416,0),"")</f>
        <v/>
      </c>
      <c r="F41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6" s="35" t="str">
        <f>IF(NOT(Overzichttabel[[#This Row],[naam]]=""),ANWtabel[[#This Row],[ANW premie
per periode in dienst]],"")</f>
        <v/>
      </c>
      <c r="H41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6" s="31" t="str">
        <f>IF(LEN(invoer_werknemers[[#This Row],[salaris periode]])&gt;0,invoer_werknemers[[#This Row],[salaris periode]],"")</f>
        <v/>
      </c>
      <c r="J41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7" spans="1:13" x14ac:dyDescent="0.35">
      <c r="A417" s="3" t="str">
        <f>IFERROR(IF(invoer_werknemers[[#This Row],[naam]]="","",invoer_werknemers[[#This Row],[naam]]),"")</f>
        <v/>
      </c>
      <c r="B41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7" s="35" t="str">
        <f>IF(NOT(Overzichttabel[[#This Row],[naam]]=""),IFERROR(pensioenpremieberekening[[#This Row],[pensioen premie 
basis obv 
deeltijdfactor]]-Overzichttabel[[#This Row],[Werknemer deel 
basis]],0),"")</f>
        <v/>
      </c>
      <c r="D41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7" s="35" t="str">
        <f>IF(NOT(Overzichttabel[[#This Row],[naam]]=""),IFERROR('pensioenpremie detail'!M417-'overzicht premies'!F417,0),"")</f>
        <v/>
      </c>
      <c r="F41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7" s="35" t="str">
        <f>IF(NOT(Overzichttabel[[#This Row],[naam]]=""),ANWtabel[[#This Row],[ANW premie
per periode in dienst]],"")</f>
        <v/>
      </c>
      <c r="H41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7" s="31" t="str">
        <f>IF(LEN(invoer_werknemers[[#This Row],[salaris periode]])&gt;0,invoer_werknemers[[#This Row],[salaris periode]],"")</f>
        <v/>
      </c>
      <c r="J41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8" spans="1:13" x14ac:dyDescent="0.35">
      <c r="A418" s="3" t="str">
        <f>IFERROR(IF(invoer_werknemers[[#This Row],[naam]]="","",invoer_werknemers[[#This Row],[naam]]),"")</f>
        <v/>
      </c>
      <c r="B41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8" s="35" t="str">
        <f>IF(NOT(Overzichttabel[[#This Row],[naam]]=""),IFERROR(pensioenpremieberekening[[#This Row],[pensioen premie 
basis obv 
deeltijdfactor]]-Overzichttabel[[#This Row],[Werknemer deel 
basis]],0),"")</f>
        <v/>
      </c>
      <c r="D41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8" s="35" t="str">
        <f>IF(NOT(Overzichttabel[[#This Row],[naam]]=""),IFERROR('pensioenpremie detail'!M418-'overzicht premies'!F418,0),"")</f>
        <v/>
      </c>
      <c r="F41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8" s="35" t="str">
        <f>IF(NOT(Overzichttabel[[#This Row],[naam]]=""),ANWtabel[[#This Row],[ANW premie
per periode in dienst]],"")</f>
        <v/>
      </c>
      <c r="H41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8" s="31" t="str">
        <f>IF(LEN(invoer_werknemers[[#This Row],[salaris periode]])&gt;0,invoer_werknemers[[#This Row],[salaris periode]],"")</f>
        <v/>
      </c>
      <c r="J41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19" spans="1:13" x14ac:dyDescent="0.35">
      <c r="A419" s="3" t="str">
        <f>IFERROR(IF(invoer_werknemers[[#This Row],[naam]]="","",invoer_werknemers[[#This Row],[naam]]),"")</f>
        <v/>
      </c>
      <c r="B41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19" s="35" t="str">
        <f>IF(NOT(Overzichttabel[[#This Row],[naam]]=""),IFERROR(pensioenpremieberekening[[#This Row],[pensioen premie 
basis obv 
deeltijdfactor]]-Overzichttabel[[#This Row],[Werknemer deel 
basis]],0),"")</f>
        <v/>
      </c>
      <c r="D41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19" s="35" t="str">
        <f>IF(NOT(Overzichttabel[[#This Row],[naam]]=""),IFERROR('pensioenpremie detail'!M419-'overzicht premies'!F419,0),"")</f>
        <v/>
      </c>
      <c r="F41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19" s="35" t="str">
        <f>IF(NOT(Overzichttabel[[#This Row],[naam]]=""),ANWtabel[[#This Row],[ANW premie
per periode in dienst]],"")</f>
        <v/>
      </c>
      <c r="H41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19" s="31" t="str">
        <f>IF(LEN(invoer_werknemers[[#This Row],[salaris periode]])&gt;0,invoer_werknemers[[#This Row],[salaris periode]],"")</f>
        <v/>
      </c>
      <c r="J41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1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1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1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0" spans="1:13" x14ac:dyDescent="0.35">
      <c r="A420" s="3" t="str">
        <f>IFERROR(IF(invoer_werknemers[[#This Row],[naam]]="","",invoer_werknemers[[#This Row],[naam]]),"")</f>
        <v/>
      </c>
      <c r="B42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0" s="35" t="str">
        <f>IF(NOT(Overzichttabel[[#This Row],[naam]]=""),IFERROR(pensioenpremieberekening[[#This Row],[pensioen premie 
basis obv 
deeltijdfactor]]-Overzichttabel[[#This Row],[Werknemer deel 
basis]],0),"")</f>
        <v/>
      </c>
      <c r="D42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0" s="35" t="str">
        <f>IF(NOT(Overzichttabel[[#This Row],[naam]]=""),IFERROR('pensioenpremie detail'!M420-'overzicht premies'!F420,0),"")</f>
        <v/>
      </c>
      <c r="F42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0" s="35" t="str">
        <f>IF(NOT(Overzichttabel[[#This Row],[naam]]=""),ANWtabel[[#This Row],[ANW premie
per periode in dienst]],"")</f>
        <v/>
      </c>
      <c r="H42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0" s="31" t="str">
        <f>IF(LEN(invoer_werknemers[[#This Row],[salaris periode]])&gt;0,invoer_werknemers[[#This Row],[salaris periode]],"")</f>
        <v/>
      </c>
      <c r="J42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1" spans="1:13" x14ac:dyDescent="0.35">
      <c r="A421" s="3" t="str">
        <f>IFERROR(IF(invoer_werknemers[[#This Row],[naam]]="","",invoer_werknemers[[#This Row],[naam]]),"")</f>
        <v/>
      </c>
      <c r="B42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1" s="35" t="str">
        <f>IF(NOT(Overzichttabel[[#This Row],[naam]]=""),IFERROR(pensioenpremieberekening[[#This Row],[pensioen premie 
basis obv 
deeltijdfactor]]-Overzichttabel[[#This Row],[Werknemer deel 
basis]],0),"")</f>
        <v/>
      </c>
      <c r="D42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1" s="35" t="str">
        <f>IF(NOT(Overzichttabel[[#This Row],[naam]]=""),IFERROR('pensioenpremie detail'!M421-'overzicht premies'!F421,0),"")</f>
        <v/>
      </c>
      <c r="F42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1" s="35" t="str">
        <f>IF(NOT(Overzichttabel[[#This Row],[naam]]=""),ANWtabel[[#This Row],[ANW premie
per periode in dienst]],"")</f>
        <v/>
      </c>
      <c r="H42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1" s="31" t="str">
        <f>IF(LEN(invoer_werknemers[[#This Row],[salaris periode]])&gt;0,invoer_werknemers[[#This Row],[salaris periode]],"")</f>
        <v/>
      </c>
      <c r="J42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2" spans="1:13" x14ac:dyDescent="0.35">
      <c r="A422" s="3" t="str">
        <f>IFERROR(IF(invoer_werknemers[[#This Row],[naam]]="","",invoer_werknemers[[#This Row],[naam]]),"")</f>
        <v/>
      </c>
      <c r="B42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2" s="35" t="str">
        <f>IF(NOT(Overzichttabel[[#This Row],[naam]]=""),IFERROR(pensioenpremieberekening[[#This Row],[pensioen premie 
basis obv 
deeltijdfactor]]-Overzichttabel[[#This Row],[Werknemer deel 
basis]],0),"")</f>
        <v/>
      </c>
      <c r="D42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2" s="35" t="str">
        <f>IF(NOT(Overzichttabel[[#This Row],[naam]]=""),IFERROR('pensioenpremie detail'!M422-'overzicht premies'!F422,0),"")</f>
        <v/>
      </c>
      <c r="F42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2" s="35" t="str">
        <f>IF(NOT(Overzichttabel[[#This Row],[naam]]=""),ANWtabel[[#This Row],[ANW premie
per periode in dienst]],"")</f>
        <v/>
      </c>
      <c r="H42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2" s="31" t="str">
        <f>IF(LEN(invoer_werknemers[[#This Row],[salaris periode]])&gt;0,invoer_werknemers[[#This Row],[salaris periode]],"")</f>
        <v/>
      </c>
      <c r="J42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3" spans="1:13" x14ac:dyDescent="0.35">
      <c r="A423" s="3" t="str">
        <f>IFERROR(IF(invoer_werknemers[[#This Row],[naam]]="","",invoer_werknemers[[#This Row],[naam]]),"")</f>
        <v/>
      </c>
      <c r="B42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3" s="35" t="str">
        <f>IF(NOT(Overzichttabel[[#This Row],[naam]]=""),IFERROR(pensioenpremieberekening[[#This Row],[pensioen premie 
basis obv 
deeltijdfactor]]-Overzichttabel[[#This Row],[Werknemer deel 
basis]],0),"")</f>
        <v/>
      </c>
      <c r="D42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3" s="35" t="str">
        <f>IF(NOT(Overzichttabel[[#This Row],[naam]]=""),IFERROR('pensioenpremie detail'!M423-'overzicht premies'!F423,0),"")</f>
        <v/>
      </c>
      <c r="F42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3" s="35" t="str">
        <f>IF(NOT(Overzichttabel[[#This Row],[naam]]=""),ANWtabel[[#This Row],[ANW premie
per periode in dienst]],"")</f>
        <v/>
      </c>
      <c r="H42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3" s="31" t="str">
        <f>IF(LEN(invoer_werknemers[[#This Row],[salaris periode]])&gt;0,invoer_werknemers[[#This Row],[salaris periode]],"")</f>
        <v/>
      </c>
      <c r="J42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4" spans="1:13" x14ac:dyDescent="0.35">
      <c r="A424" s="3" t="str">
        <f>IFERROR(IF(invoer_werknemers[[#This Row],[naam]]="","",invoer_werknemers[[#This Row],[naam]]),"")</f>
        <v/>
      </c>
      <c r="B42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4" s="35" t="str">
        <f>IF(NOT(Overzichttabel[[#This Row],[naam]]=""),IFERROR(pensioenpremieberekening[[#This Row],[pensioen premie 
basis obv 
deeltijdfactor]]-Overzichttabel[[#This Row],[Werknemer deel 
basis]],0),"")</f>
        <v/>
      </c>
      <c r="D42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4" s="35" t="str">
        <f>IF(NOT(Overzichttabel[[#This Row],[naam]]=""),IFERROR('pensioenpremie detail'!M424-'overzicht premies'!F424,0),"")</f>
        <v/>
      </c>
      <c r="F42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4" s="35" t="str">
        <f>IF(NOT(Overzichttabel[[#This Row],[naam]]=""),ANWtabel[[#This Row],[ANW premie
per periode in dienst]],"")</f>
        <v/>
      </c>
      <c r="H42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4" s="31" t="str">
        <f>IF(LEN(invoer_werknemers[[#This Row],[salaris periode]])&gt;0,invoer_werknemers[[#This Row],[salaris periode]],"")</f>
        <v/>
      </c>
      <c r="J42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5" spans="1:13" x14ac:dyDescent="0.35">
      <c r="A425" s="3" t="str">
        <f>IFERROR(IF(invoer_werknemers[[#This Row],[naam]]="","",invoer_werknemers[[#This Row],[naam]]),"")</f>
        <v/>
      </c>
      <c r="B42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5" s="35" t="str">
        <f>IF(NOT(Overzichttabel[[#This Row],[naam]]=""),IFERROR(pensioenpremieberekening[[#This Row],[pensioen premie 
basis obv 
deeltijdfactor]]-Overzichttabel[[#This Row],[Werknemer deel 
basis]],0),"")</f>
        <v/>
      </c>
      <c r="D42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5" s="35" t="str">
        <f>IF(NOT(Overzichttabel[[#This Row],[naam]]=""),IFERROR('pensioenpremie detail'!M425-'overzicht premies'!F425,0),"")</f>
        <v/>
      </c>
      <c r="F42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5" s="35" t="str">
        <f>IF(NOT(Overzichttabel[[#This Row],[naam]]=""),ANWtabel[[#This Row],[ANW premie
per periode in dienst]],"")</f>
        <v/>
      </c>
      <c r="H42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5" s="31" t="str">
        <f>IF(LEN(invoer_werknemers[[#This Row],[salaris periode]])&gt;0,invoer_werknemers[[#This Row],[salaris periode]],"")</f>
        <v/>
      </c>
      <c r="J42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6" spans="1:13" x14ac:dyDescent="0.35">
      <c r="A426" s="3" t="str">
        <f>IFERROR(IF(invoer_werknemers[[#This Row],[naam]]="","",invoer_werknemers[[#This Row],[naam]]),"")</f>
        <v/>
      </c>
      <c r="B42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6" s="35" t="str">
        <f>IF(NOT(Overzichttabel[[#This Row],[naam]]=""),IFERROR(pensioenpremieberekening[[#This Row],[pensioen premie 
basis obv 
deeltijdfactor]]-Overzichttabel[[#This Row],[Werknemer deel 
basis]],0),"")</f>
        <v/>
      </c>
      <c r="D42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6" s="35" t="str">
        <f>IF(NOT(Overzichttabel[[#This Row],[naam]]=""),IFERROR('pensioenpremie detail'!M426-'overzicht premies'!F426,0),"")</f>
        <v/>
      </c>
      <c r="F42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6" s="35" t="str">
        <f>IF(NOT(Overzichttabel[[#This Row],[naam]]=""),ANWtabel[[#This Row],[ANW premie
per periode in dienst]],"")</f>
        <v/>
      </c>
      <c r="H42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6" s="31" t="str">
        <f>IF(LEN(invoer_werknemers[[#This Row],[salaris periode]])&gt;0,invoer_werknemers[[#This Row],[salaris periode]],"")</f>
        <v/>
      </c>
      <c r="J42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7" spans="1:13" x14ac:dyDescent="0.35">
      <c r="A427" s="3" t="str">
        <f>IFERROR(IF(invoer_werknemers[[#This Row],[naam]]="","",invoer_werknemers[[#This Row],[naam]]),"")</f>
        <v/>
      </c>
      <c r="B42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7" s="35" t="str">
        <f>IF(NOT(Overzichttabel[[#This Row],[naam]]=""),IFERROR(pensioenpremieberekening[[#This Row],[pensioen premie 
basis obv 
deeltijdfactor]]-Overzichttabel[[#This Row],[Werknemer deel 
basis]],0),"")</f>
        <v/>
      </c>
      <c r="D42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7" s="35" t="str">
        <f>IF(NOT(Overzichttabel[[#This Row],[naam]]=""),IFERROR('pensioenpremie detail'!M427-'overzicht premies'!F427,0),"")</f>
        <v/>
      </c>
      <c r="F42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7" s="35" t="str">
        <f>IF(NOT(Overzichttabel[[#This Row],[naam]]=""),ANWtabel[[#This Row],[ANW premie
per periode in dienst]],"")</f>
        <v/>
      </c>
      <c r="H42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7" s="31" t="str">
        <f>IF(LEN(invoer_werknemers[[#This Row],[salaris periode]])&gt;0,invoer_werknemers[[#This Row],[salaris periode]],"")</f>
        <v/>
      </c>
      <c r="J42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8" spans="1:13" x14ac:dyDescent="0.35">
      <c r="A428" s="3" t="str">
        <f>IFERROR(IF(invoer_werknemers[[#This Row],[naam]]="","",invoer_werknemers[[#This Row],[naam]]),"")</f>
        <v/>
      </c>
      <c r="B42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8" s="35" t="str">
        <f>IF(NOT(Overzichttabel[[#This Row],[naam]]=""),IFERROR(pensioenpremieberekening[[#This Row],[pensioen premie 
basis obv 
deeltijdfactor]]-Overzichttabel[[#This Row],[Werknemer deel 
basis]],0),"")</f>
        <v/>
      </c>
      <c r="D42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8" s="35" t="str">
        <f>IF(NOT(Overzichttabel[[#This Row],[naam]]=""),IFERROR('pensioenpremie detail'!M428-'overzicht premies'!F428,0),"")</f>
        <v/>
      </c>
      <c r="F42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8" s="35" t="str">
        <f>IF(NOT(Overzichttabel[[#This Row],[naam]]=""),ANWtabel[[#This Row],[ANW premie
per periode in dienst]],"")</f>
        <v/>
      </c>
      <c r="H42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8" s="31" t="str">
        <f>IF(LEN(invoer_werknemers[[#This Row],[salaris periode]])&gt;0,invoer_werknemers[[#This Row],[salaris periode]],"")</f>
        <v/>
      </c>
      <c r="J42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29" spans="1:13" x14ac:dyDescent="0.35">
      <c r="A429" s="3" t="str">
        <f>IFERROR(IF(invoer_werknemers[[#This Row],[naam]]="","",invoer_werknemers[[#This Row],[naam]]),"")</f>
        <v/>
      </c>
      <c r="B42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29" s="35" t="str">
        <f>IF(NOT(Overzichttabel[[#This Row],[naam]]=""),IFERROR(pensioenpremieberekening[[#This Row],[pensioen premie 
basis obv 
deeltijdfactor]]-Overzichttabel[[#This Row],[Werknemer deel 
basis]],0),"")</f>
        <v/>
      </c>
      <c r="D42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29" s="35" t="str">
        <f>IF(NOT(Overzichttabel[[#This Row],[naam]]=""),IFERROR('pensioenpremie detail'!M429-'overzicht premies'!F429,0),"")</f>
        <v/>
      </c>
      <c r="F42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29" s="35" t="str">
        <f>IF(NOT(Overzichttabel[[#This Row],[naam]]=""),ANWtabel[[#This Row],[ANW premie
per periode in dienst]],"")</f>
        <v/>
      </c>
      <c r="H42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29" s="31" t="str">
        <f>IF(LEN(invoer_werknemers[[#This Row],[salaris periode]])&gt;0,invoer_werknemers[[#This Row],[salaris periode]],"")</f>
        <v/>
      </c>
      <c r="J42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2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2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2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0" spans="1:13" x14ac:dyDescent="0.35">
      <c r="A430" s="3" t="str">
        <f>IFERROR(IF(invoer_werknemers[[#This Row],[naam]]="","",invoer_werknemers[[#This Row],[naam]]),"")</f>
        <v/>
      </c>
      <c r="B43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0" s="35" t="str">
        <f>IF(NOT(Overzichttabel[[#This Row],[naam]]=""),IFERROR(pensioenpremieberekening[[#This Row],[pensioen premie 
basis obv 
deeltijdfactor]]-Overzichttabel[[#This Row],[Werknemer deel 
basis]],0),"")</f>
        <v/>
      </c>
      <c r="D43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0" s="35" t="str">
        <f>IF(NOT(Overzichttabel[[#This Row],[naam]]=""),IFERROR('pensioenpremie detail'!M430-'overzicht premies'!F430,0),"")</f>
        <v/>
      </c>
      <c r="F43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0" s="35" t="str">
        <f>IF(NOT(Overzichttabel[[#This Row],[naam]]=""),ANWtabel[[#This Row],[ANW premie
per periode in dienst]],"")</f>
        <v/>
      </c>
      <c r="H43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0" s="31" t="str">
        <f>IF(LEN(invoer_werknemers[[#This Row],[salaris periode]])&gt;0,invoer_werknemers[[#This Row],[salaris periode]],"")</f>
        <v/>
      </c>
      <c r="J43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1" spans="1:13" x14ac:dyDescent="0.35">
      <c r="A431" s="3" t="str">
        <f>IFERROR(IF(invoer_werknemers[[#This Row],[naam]]="","",invoer_werknemers[[#This Row],[naam]]),"")</f>
        <v/>
      </c>
      <c r="B43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1" s="35" t="str">
        <f>IF(NOT(Overzichttabel[[#This Row],[naam]]=""),IFERROR(pensioenpremieberekening[[#This Row],[pensioen premie 
basis obv 
deeltijdfactor]]-Overzichttabel[[#This Row],[Werknemer deel 
basis]],0),"")</f>
        <v/>
      </c>
      <c r="D43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1" s="35" t="str">
        <f>IF(NOT(Overzichttabel[[#This Row],[naam]]=""),IFERROR('pensioenpremie detail'!M431-'overzicht premies'!F431,0),"")</f>
        <v/>
      </c>
      <c r="F43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1" s="35" t="str">
        <f>IF(NOT(Overzichttabel[[#This Row],[naam]]=""),ANWtabel[[#This Row],[ANW premie
per periode in dienst]],"")</f>
        <v/>
      </c>
      <c r="H43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1" s="31" t="str">
        <f>IF(LEN(invoer_werknemers[[#This Row],[salaris periode]])&gt;0,invoer_werknemers[[#This Row],[salaris periode]],"")</f>
        <v/>
      </c>
      <c r="J43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2" spans="1:13" x14ac:dyDescent="0.35">
      <c r="A432" s="3" t="str">
        <f>IFERROR(IF(invoer_werknemers[[#This Row],[naam]]="","",invoer_werknemers[[#This Row],[naam]]),"")</f>
        <v/>
      </c>
      <c r="B43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2" s="35" t="str">
        <f>IF(NOT(Overzichttabel[[#This Row],[naam]]=""),IFERROR(pensioenpremieberekening[[#This Row],[pensioen premie 
basis obv 
deeltijdfactor]]-Overzichttabel[[#This Row],[Werknemer deel 
basis]],0),"")</f>
        <v/>
      </c>
      <c r="D43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2" s="35" t="str">
        <f>IF(NOT(Overzichttabel[[#This Row],[naam]]=""),IFERROR('pensioenpremie detail'!M432-'overzicht premies'!F432,0),"")</f>
        <v/>
      </c>
      <c r="F43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2" s="35" t="str">
        <f>IF(NOT(Overzichttabel[[#This Row],[naam]]=""),ANWtabel[[#This Row],[ANW premie
per periode in dienst]],"")</f>
        <v/>
      </c>
      <c r="H43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2" s="31" t="str">
        <f>IF(LEN(invoer_werknemers[[#This Row],[salaris periode]])&gt;0,invoer_werknemers[[#This Row],[salaris periode]],"")</f>
        <v/>
      </c>
      <c r="J43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3" spans="1:13" x14ac:dyDescent="0.35">
      <c r="A433" s="3" t="str">
        <f>IFERROR(IF(invoer_werknemers[[#This Row],[naam]]="","",invoer_werknemers[[#This Row],[naam]]),"")</f>
        <v/>
      </c>
      <c r="B43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3" s="35" t="str">
        <f>IF(NOT(Overzichttabel[[#This Row],[naam]]=""),IFERROR(pensioenpremieberekening[[#This Row],[pensioen premie 
basis obv 
deeltijdfactor]]-Overzichttabel[[#This Row],[Werknemer deel 
basis]],0),"")</f>
        <v/>
      </c>
      <c r="D43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3" s="35" t="str">
        <f>IF(NOT(Overzichttabel[[#This Row],[naam]]=""),IFERROR('pensioenpremie detail'!M433-'overzicht premies'!F433,0),"")</f>
        <v/>
      </c>
      <c r="F43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3" s="35" t="str">
        <f>IF(NOT(Overzichttabel[[#This Row],[naam]]=""),ANWtabel[[#This Row],[ANW premie
per periode in dienst]],"")</f>
        <v/>
      </c>
      <c r="H43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3" s="31" t="str">
        <f>IF(LEN(invoer_werknemers[[#This Row],[salaris periode]])&gt;0,invoer_werknemers[[#This Row],[salaris periode]],"")</f>
        <v/>
      </c>
      <c r="J43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4" spans="1:13" x14ac:dyDescent="0.35">
      <c r="A434" s="3" t="str">
        <f>IFERROR(IF(invoer_werknemers[[#This Row],[naam]]="","",invoer_werknemers[[#This Row],[naam]]),"")</f>
        <v/>
      </c>
      <c r="B43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4" s="35" t="str">
        <f>IF(NOT(Overzichttabel[[#This Row],[naam]]=""),IFERROR(pensioenpremieberekening[[#This Row],[pensioen premie 
basis obv 
deeltijdfactor]]-Overzichttabel[[#This Row],[Werknemer deel 
basis]],0),"")</f>
        <v/>
      </c>
      <c r="D43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4" s="35" t="str">
        <f>IF(NOT(Overzichttabel[[#This Row],[naam]]=""),IFERROR('pensioenpremie detail'!M434-'overzicht premies'!F434,0),"")</f>
        <v/>
      </c>
      <c r="F43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4" s="35" t="str">
        <f>IF(NOT(Overzichttabel[[#This Row],[naam]]=""),ANWtabel[[#This Row],[ANW premie
per periode in dienst]],"")</f>
        <v/>
      </c>
      <c r="H43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4" s="31" t="str">
        <f>IF(LEN(invoer_werknemers[[#This Row],[salaris periode]])&gt;0,invoer_werknemers[[#This Row],[salaris periode]],"")</f>
        <v/>
      </c>
      <c r="J43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5" spans="1:13" x14ac:dyDescent="0.35">
      <c r="A435" s="3" t="str">
        <f>IFERROR(IF(invoer_werknemers[[#This Row],[naam]]="","",invoer_werknemers[[#This Row],[naam]]),"")</f>
        <v/>
      </c>
      <c r="B43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5" s="35" t="str">
        <f>IF(NOT(Overzichttabel[[#This Row],[naam]]=""),IFERROR(pensioenpremieberekening[[#This Row],[pensioen premie 
basis obv 
deeltijdfactor]]-Overzichttabel[[#This Row],[Werknemer deel 
basis]],0),"")</f>
        <v/>
      </c>
      <c r="D43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5" s="35" t="str">
        <f>IF(NOT(Overzichttabel[[#This Row],[naam]]=""),IFERROR('pensioenpremie detail'!M435-'overzicht premies'!F435,0),"")</f>
        <v/>
      </c>
      <c r="F43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5" s="35" t="str">
        <f>IF(NOT(Overzichttabel[[#This Row],[naam]]=""),ANWtabel[[#This Row],[ANW premie
per periode in dienst]],"")</f>
        <v/>
      </c>
      <c r="H43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5" s="31" t="str">
        <f>IF(LEN(invoer_werknemers[[#This Row],[salaris periode]])&gt;0,invoer_werknemers[[#This Row],[salaris periode]],"")</f>
        <v/>
      </c>
      <c r="J43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6" spans="1:13" x14ac:dyDescent="0.35">
      <c r="A436" s="3" t="str">
        <f>IFERROR(IF(invoer_werknemers[[#This Row],[naam]]="","",invoer_werknemers[[#This Row],[naam]]),"")</f>
        <v/>
      </c>
      <c r="B43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6" s="35" t="str">
        <f>IF(NOT(Overzichttabel[[#This Row],[naam]]=""),IFERROR(pensioenpremieberekening[[#This Row],[pensioen premie 
basis obv 
deeltijdfactor]]-Overzichttabel[[#This Row],[Werknemer deel 
basis]],0),"")</f>
        <v/>
      </c>
      <c r="D43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6" s="35" t="str">
        <f>IF(NOT(Overzichttabel[[#This Row],[naam]]=""),IFERROR('pensioenpremie detail'!M436-'overzicht premies'!F436,0),"")</f>
        <v/>
      </c>
      <c r="F43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6" s="35" t="str">
        <f>IF(NOT(Overzichttabel[[#This Row],[naam]]=""),ANWtabel[[#This Row],[ANW premie
per periode in dienst]],"")</f>
        <v/>
      </c>
      <c r="H43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6" s="31" t="str">
        <f>IF(LEN(invoer_werknemers[[#This Row],[salaris periode]])&gt;0,invoer_werknemers[[#This Row],[salaris periode]],"")</f>
        <v/>
      </c>
      <c r="J43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7" spans="1:13" x14ac:dyDescent="0.35">
      <c r="A437" s="3" t="str">
        <f>IFERROR(IF(invoer_werknemers[[#This Row],[naam]]="","",invoer_werknemers[[#This Row],[naam]]),"")</f>
        <v/>
      </c>
      <c r="B43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7" s="35" t="str">
        <f>IF(NOT(Overzichttabel[[#This Row],[naam]]=""),IFERROR(pensioenpremieberekening[[#This Row],[pensioen premie 
basis obv 
deeltijdfactor]]-Overzichttabel[[#This Row],[Werknemer deel 
basis]],0),"")</f>
        <v/>
      </c>
      <c r="D43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7" s="35" t="str">
        <f>IF(NOT(Overzichttabel[[#This Row],[naam]]=""),IFERROR('pensioenpremie detail'!M437-'overzicht premies'!F437,0),"")</f>
        <v/>
      </c>
      <c r="F43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7" s="35" t="str">
        <f>IF(NOT(Overzichttabel[[#This Row],[naam]]=""),ANWtabel[[#This Row],[ANW premie
per periode in dienst]],"")</f>
        <v/>
      </c>
      <c r="H43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7" s="31" t="str">
        <f>IF(LEN(invoer_werknemers[[#This Row],[salaris periode]])&gt;0,invoer_werknemers[[#This Row],[salaris periode]],"")</f>
        <v/>
      </c>
      <c r="J43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8" spans="1:13" x14ac:dyDescent="0.35">
      <c r="A438" s="3" t="str">
        <f>IFERROR(IF(invoer_werknemers[[#This Row],[naam]]="","",invoer_werknemers[[#This Row],[naam]]),"")</f>
        <v/>
      </c>
      <c r="B43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8" s="35" t="str">
        <f>IF(NOT(Overzichttabel[[#This Row],[naam]]=""),IFERROR(pensioenpremieberekening[[#This Row],[pensioen premie 
basis obv 
deeltijdfactor]]-Overzichttabel[[#This Row],[Werknemer deel 
basis]],0),"")</f>
        <v/>
      </c>
      <c r="D43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8" s="35" t="str">
        <f>IF(NOT(Overzichttabel[[#This Row],[naam]]=""),IFERROR('pensioenpremie detail'!M438-'overzicht premies'!F438,0),"")</f>
        <v/>
      </c>
      <c r="F43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8" s="35" t="str">
        <f>IF(NOT(Overzichttabel[[#This Row],[naam]]=""),ANWtabel[[#This Row],[ANW premie
per periode in dienst]],"")</f>
        <v/>
      </c>
      <c r="H43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8" s="31" t="str">
        <f>IF(LEN(invoer_werknemers[[#This Row],[salaris periode]])&gt;0,invoer_werknemers[[#This Row],[salaris periode]],"")</f>
        <v/>
      </c>
      <c r="J43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39" spans="1:13" x14ac:dyDescent="0.35">
      <c r="A439" s="3" t="str">
        <f>IFERROR(IF(invoer_werknemers[[#This Row],[naam]]="","",invoer_werknemers[[#This Row],[naam]]),"")</f>
        <v/>
      </c>
      <c r="B43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39" s="35" t="str">
        <f>IF(NOT(Overzichttabel[[#This Row],[naam]]=""),IFERROR(pensioenpremieberekening[[#This Row],[pensioen premie 
basis obv 
deeltijdfactor]]-Overzichttabel[[#This Row],[Werknemer deel 
basis]],0),"")</f>
        <v/>
      </c>
      <c r="D43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39" s="35" t="str">
        <f>IF(NOT(Overzichttabel[[#This Row],[naam]]=""),IFERROR('pensioenpremie detail'!M439-'overzicht premies'!F439,0),"")</f>
        <v/>
      </c>
      <c r="F43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39" s="35" t="str">
        <f>IF(NOT(Overzichttabel[[#This Row],[naam]]=""),ANWtabel[[#This Row],[ANW premie
per periode in dienst]],"")</f>
        <v/>
      </c>
      <c r="H43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39" s="31" t="str">
        <f>IF(LEN(invoer_werknemers[[#This Row],[salaris periode]])&gt;0,invoer_werknemers[[#This Row],[salaris periode]],"")</f>
        <v/>
      </c>
      <c r="J43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3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3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3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0" spans="1:13" x14ac:dyDescent="0.35">
      <c r="A440" s="3" t="str">
        <f>IFERROR(IF(invoer_werknemers[[#This Row],[naam]]="","",invoer_werknemers[[#This Row],[naam]]),"")</f>
        <v/>
      </c>
      <c r="B44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0" s="35" t="str">
        <f>IF(NOT(Overzichttabel[[#This Row],[naam]]=""),IFERROR(pensioenpremieberekening[[#This Row],[pensioen premie 
basis obv 
deeltijdfactor]]-Overzichttabel[[#This Row],[Werknemer deel 
basis]],0),"")</f>
        <v/>
      </c>
      <c r="D44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0" s="35" t="str">
        <f>IF(NOT(Overzichttabel[[#This Row],[naam]]=""),IFERROR('pensioenpremie detail'!M440-'overzicht premies'!F440,0),"")</f>
        <v/>
      </c>
      <c r="F44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0" s="35" t="str">
        <f>IF(NOT(Overzichttabel[[#This Row],[naam]]=""),ANWtabel[[#This Row],[ANW premie
per periode in dienst]],"")</f>
        <v/>
      </c>
      <c r="H44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0" s="31" t="str">
        <f>IF(LEN(invoer_werknemers[[#This Row],[salaris periode]])&gt;0,invoer_werknemers[[#This Row],[salaris periode]],"")</f>
        <v/>
      </c>
      <c r="J44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1" spans="1:13" x14ac:dyDescent="0.35">
      <c r="A441" s="3" t="str">
        <f>IFERROR(IF(invoer_werknemers[[#This Row],[naam]]="","",invoer_werknemers[[#This Row],[naam]]),"")</f>
        <v/>
      </c>
      <c r="B44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1" s="35" t="str">
        <f>IF(NOT(Overzichttabel[[#This Row],[naam]]=""),IFERROR(pensioenpremieberekening[[#This Row],[pensioen premie 
basis obv 
deeltijdfactor]]-Overzichttabel[[#This Row],[Werknemer deel 
basis]],0),"")</f>
        <v/>
      </c>
      <c r="D44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1" s="35" t="str">
        <f>IF(NOT(Overzichttabel[[#This Row],[naam]]=""),IFERROR('pensioenpremie detail'!M441-'overzicht premies'!F441,0),"")</f>
        <v/>
      </c>
      <c r="F44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1" s="35" t="str">
        <f>IF(NOT(Overzichttabel[[#This Row],[naam]]=""),ANWtabel[[#This Row],[ANW premie
per periode in dienst]],"")</f>
        <v/>
      </c>
      <c r="H44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1" s="31" t="str">
        <f>IF(LEN(invoer_werknemers[[#This Row],[salaris periode]])&gt;0,invoer_werknemers[[#This Row],[salaris periode]],"")</f>
        <v/>
      </c>
      <c r="J44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2" spans="1:13" x14ac:dyDescent="0.35">
      <c r="A442" s="3" t="str">
        <f>IFERROR(IF(invoer_werknemers[[#This Row],[naam]]="","",invoer_werknemers[[#This Row],[naam]]),"")</f>
        <v/>
      </c>
      <c r="B44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2" s="35" t="str">
        <f>IF(NOT(Overzichttabel[[#This Row],[naam]]=""),IFERROR(pensioenpremieberekening[[#This Row],[pensioen premie 
basis obv 
deeltijdfactor]]-Overzichttabel[[#This Row],[Werknemer deel 
basis]],0),"")</f>
        <v/>
      </c>
      <c r="D44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2" s="35" t="str">
        <f>IF(NOT(Overzichttabel[[#This Row],[naam]]=""),IFERROR('pensioenpremie detail'!M442-'overzicht premies'!F442,0),"")</f>
        <v/>
      </c>
      <c r="F44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2" s="35" t="str">
        <f>IF(NOT(Overzichttabel[[#This Row],[naam]]=""),ANWtabel[[#This Row],[ANW premie
per periode in dienst]],"")</f>
        <v/>
      </c>
      <c r="H44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2" s="31" t="str">
        <f>IF(LEN(invoer_werknemers[[#This Row],[salaris periode]])&gt;0,invoer_werknemers[[#This Row],[salaris periode]],"")</f>
        <v/>
      </c>
      <c r="J44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3" spans="1:13" x14ac:dyDescent="0.35">
      <c r="A443" s="3" t="str">
        <f>IFERROR(IF(invoer_werknemers[[#This Row],[naam]]="","",invoer_werknemers[[#This Row],[naam]]),"")</f>
        <v/>
      </c>
      <c r="B44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3" s="35" t="str">
        <f>IF(NOT(Overzichttabel[[#This Row],[naam]]=""),IFERROR(pensioenpremieberekening[[#This Row],[pensioen premie 
basis obv 
deeltijdfactor]]-Overzichttabel[[#This Row],[Werknemer deel 
basis]],0),"")</f>
        <v/>
      </c>
      <c r="D44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3" s="35" t="str">
        <f>IF(NOT(Overzichttabel[[#This Row],[naam]]=""),IFERROR('pensioenpremie detail'!M443-'overzicht premies'!F443,0),"")</f>
        <v/>
      </c>
      <c r="F44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3" s="35" t="str">
        <f>IF(NOT(Overzichttabel[[#This Row],[naam]]=""),ANWtabel[[#This Row],[ANW premie
per periode in dienst]],"")</f>
        <v/>
      </c>
      <c r="H44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3" s="31" t="str">
        <f>IF(LEN(invoer_werknemers[[#This Row],[salaris periode]])&gt;0,invoer_werknemers[[#This Row],[salaris periode]],"")</f>
        <v/>
      </c>
      <c r="J44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4" spans="1:13" x14ac:dyDescent="0.35">
      <c r="A444" s="3" t="str">
        <f>IFERROR(IF(invoer_werknemers[[#This Row],[naam]]="","",invoer_werknemers[[#This Row],[naam]]),"")</f>
        <v/>
      </c>
      <c r="B44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4" s="35" t="str">
        <f>IF(NOT(Overzichttabel[[#This Row],[naam]]=""),IFERROR(pensioenpremieberekening[[#This Row],[pensioen premie 
basis obv 
deeltijdfactor]]-Overzichttabel[[#This Row],[Werknemer deel 
basis]],0),"")</f>
        <v/>
      </c>
      <c r="D44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4" s="35" t="str">
        <f>IF(NOT(Overzichttabel[[#This Row],[naam]]=""),IFERROR('pensioenpremie detail'!M444-'overzicht premies'!F444,0),"")</f>
        <v/>
      </c>
      <c r="F44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4" s="35" t="str">
        <f>IF(NOT(Overzichttabel[[#This Row],[naam]]=""),ANWtabel[[#This Row],[ANW premie
per periode in dienst]],"")</f>
        <v/>
      </c>
      <c r="H44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4" s="31" t="str">
        <f>IF(LEN(invoer_werknemers[[#This Row],[salaris periode]])&gt;0,invoer_werknemers[[#This Row],[salaris periode]],"")</f>
        <v/>
      </c>
      <c r="J44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5" spans="1:13" x14ac:dyDescent="0.35">
      <c r="A445" s="3" t="str">
        <f>IFERROR(IF(invoer_werknemers[[#This Row],[naam]]="","",invoer_werknemers[[#This Row],[naam]]),"")</f>
        <v/>
      </c>
      <c r="B44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5" s="35" t="str">
        <f>IF(NOT(Overzichttabel[[#This Row],[naam]]=""),IFERROR(pensioenpremieberekening[[#This Row],[pensioen premie 
basis obv 
deeltijdfactor]]-Overzichttabel[[#This Row],[Werknemer deel 
basis]],0),"")</f>
        <v/>
      </c>
      <c r="D44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5" s="35" t="str">
        <f>IF(NOT(Overzichttabel[[#This Row],[naam]]=""),IFERROR('pensioenpremie detail'!M445-'overzicht premies'!F445,0),"")</f>
        <v/>
      </c>
      <c r="F44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5" s="35" t="str">
        <f>IF(NOT(Overzichttabel[[#This Row],[naam]]=""),ANWtabel[[#This Row],[ANW premie
per periode in dienst]],"")</f>
        <v/>
      </c>
      <c r="H44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5" s="31" t="str">
        <f>IF(LEN(invoer_werknemers[[#This Row],[salaris periode]])&gt;0,invoer_werknemers[[#This Row],[salaris periode]],"")</f>
        <v/>
      </c>
      <c r="J44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6" spans="1:13" x14ac:dyDescent="0.35">
      <c r="A446" s="3" t="str">
        <f>IFERROR(IF(invoer_werknemers[[#This Row],[naam]]="","",invoer_werknemers[[#This Row],[naam]]),"")</f>
        <v/>
      </c>
      <c r="B44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6" s="35" t="str">
        <f>IF(NOT(Overzichttabel[[#This Row],[naam]]=""),IFERROR(pensioenpremieberekening[[#This Row],[pensioen premie 
basis obv 
deeltijdfactor]]-Overzichttabel[[#This Row],[Werknemer deel 
basis]],0),"")</f>
        <v/>
      </c>
      <c r="D44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6" s="35" t="str">
        <f>IF(NOT(Overzichttabel[[#This Row],[naam]]=""),IFERROR('pensioenpremie detail'!M446-'overzicht premies'!F446,0),"")</f>
        <v/>
      </c>
      <c r="F44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6" s="35" t="str">
        <f>IF(NOT(Overzichttabel[[#This Row],[naam]]=""),ANWtabel[[#This Row],[ANW premie
per periode in dienst]],"")</f>
        <v/>
      </c>
      <c r="H44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6" s="31" t="str">
        <f>IF(LEN(invoer_werknemers[[#This Row],[salaris periode]])&gt;0,invoer_werknemers[[#This Row],[salaris periode]],"")</f>
        <v/>
      </c>
      <c r="J44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7" spans="1:13" x14ac:dyDescent="0.35">
      <c r="A447" s="3" t="str">
        <f>IFERROR(IF(invoer_werknemers[[#This Row],[naam]]="","",invoer_werknemers[[#This Row],[naam]]),"")</f>
        <v/>
      </c>
      <c r="B44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7" s="35" t="str">
        <f>IF(NOT(Overzichttabel[[#This Row],[naam]]=""),IFERROR(pensioenpremieberekening[[#This Row],[pensioen premie 
basis obv 
deeltijdfactor]]-Overzichttabel[[#This Row],[Werknemer deel 
basis]],0),"")</f>
        <v/>
      </c>
      <c r="D44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7" s="35" t="str">
        <f>IF(NOT(Overzichttabel[[#This Row],[naam]]=""),IFERROR('pensioenpremie detail'!M447-'overzicht premies'!F447,0),"")</f>
        <v/>
      </c>
      <c r="F44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7" s="35" t="str">
        <f>IF(NOT(Overzichttabel[[#This Row],[naam]]=""),ANWtabel[[#This Row],[ANW premie
per periode in dienst]],"")</f>
        <v/>
      </c>
      <c r="H44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7" s="31" t="str">
        <f>IF(LEN(invoer_werknemers[[#This Row],[salaris periode]])&gt;0,invoer_werknemers[[#This Row],[salaris periode]],"")</f>
        <v/>
      </c>
      <c r="J44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8" spans="1:13" x14ac:dyDescent="0.35">
      <c r="A448" s="3" t="str">
        <f>IFERROR(IF(invoer_werknemers[[#This Row],[naam]]="","",invoer_werknemers[[#This Row],[naam]]),"")</f>
        <v/>
      </c>
      <c r="B44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8" s="35" t="str">
        <f>IF(NOT(Overzichttabel[[#This Row],[naam]]=""),IFERROR(pensioenpremieberekening[[#This Row],[pensioen premie 
basis obv 
deeltijdfactor]]-Overzichttabel[[#This Row],[Werknemer deel 
basis]],0),"")</f>
        <v/>
      </c>
      <c r="D44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8" s="35" t="str">
        <f>IF(NOT(Overzichttabel[[#This Row],[naam]]=""),IFERROR('pensioenpremie detail'!M448-'overzicht premies'!F448,0),"")</f>
        <v/>
      </c>
      <c r="F44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8" s="35" t="str">
        <f>IF(NOT(Overzichttabel[[#This Row],[naam]]=""),ANWtabel[[#This Row],[ANW premie
per periode in dienst]],"")</f>
        <v/>
      </c>
      <c r="H44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8" s="31" t="str">
        <f>IF(LEN(invoer_werknemers[[#This Row],[salaris periode]])&gt;0,invoer_werknemers[[#This Row],[salaris periode]],"")</f>
        <v/>
      </c>
      <c r="J44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49" spans="1:13" x14ac:dyDescent="0.35">
      <c r="A449" s="3" t="str">
        <f>IFERROR(IF(invoer_werknemers[[#This Row],[naam]]="","",invoer_werknemers[[#This Row],[naam]]),"")</f>
        <v/>
      </c>
      <c r="B44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49" s="35" t="str">
        <f>IF(NOT(Overzichttabel[[#This Row],[naam]]=""),IFERROR(pensioenpremieberekening[[#This Row],[pensioen premie 
basis obv 
deeltijdfactor]]-Overzichttabel[[#This Row],[Werknemer deel 
basis]],0),"")</f>
        <v/>
      </c>
      <c r="D44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49" s="35" t="str">
        <f>IF(NOT(Overzichttabel[[#This Row],[naam]]=""),IFERROR('pensioenpremie detail'!M449-'overzicht premies'!F449,0),"")</f>
        <v/>
      </c>
      <c r="F44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49" s="35" t="str">
        <f>IF(NOT(Overzichttabel[[#This Row],[naam]]=""),ANWtabel[[#This Row],[ANW premie
per periode in dienst]],"")</f>
        <v/>
      </c>
      <c r="H44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49" s="31" t="str">
        <f>IF(LEN(invoer_werknemers[[#This Row],[salaris periode]])&gt;0,invoer_werknemers[[#This Row],[salaris periode]],"")</f>
        <v/>
      </c>
      <c r="J44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4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4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4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0" spans="1:13" x14ac:dyDescent="0.35">
      <c r="A450" s="3" t="str">
        <f>IFERROR(IF(invoer_werknemers[[#This Row],[naam]]="","",invoer_werknemers[[#This Row],[naam]]),"")</f>
        <v/>
      </c>
      <c r="B45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0" s="35" t="str">
        <f>IF(NOT(Overzichttabel[[#This Row],[naam]]=""),IFERROR(pensioenpremieberekening[[#This Row],[pensioen premie 
basis obv 
deeltijdfactor]]-Overzichttabel[[#This Row],[Werknemer deel 
basis]],0),"")</f>
        <v/>
      </c>
      <c r="D45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0" s="35" t="str">
        <f>IF(NOT(Overzichttabel[[#This Row],[naam]]=""),IFERROR('pensioenpremie detail'!M450-'overzicht premies'!F450,0),"")</f>
        <v/>
      </c>
      <c r="F45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0" s="35" t="str">
        <f>IF(NOT(Overzichttabel[[#This Row],[naam]]=""),ANWtabel[[#This Row],[ANW premie
per periode in dienst]],"")</f>
        <v/>
      </c>
      <c r="H45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0" s="31" t="str">
        <f>IF(LEN(invoer_werknemers[[#This Row],[salaris periode]])&gt;0,invoer_werknemers[[#This Row],[salaris periode]],"")</f>
        <v/>
      </c>
      <c r="J45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1" spans="1:13" x14ac:dyDescent="0.35">
      <c r="A451" s="3" t="str">
        <f>IFERROR(IF(invoer_werknemers[[#This Row],[naam]]="","",invoer_werknemers[[#This Row],[naam]]),"")</f>
        <v/>
      </c>
      <c r="B45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1" s="35" t="str">
        <f>IF(NOT(Overzichttabel[[#This Row],[naam]]=""),IFERROR(pensioenpremieberekening[[#This Row],[pensioen premie 
basis obv 
deeltijdfactor]]-Overzichttabel[[#This Row],[Werknemer deel 
basis]],0),"")</f>
        <v/>
      </c>
      <c r="D45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1" s="35" t="str">
        <f>IF(NOT(Overzichttabel[[#This Row],[naam]]=""),IFERROR('pensioenpremie detail'!M451-'overzicht premies'!F451,0),"")</f>
        <v/>
      </c>
      <c r="F45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1" s="35" t="str">
        <f>IF(NOT(Overzichttabel[[#This Row],[naam]]=""),ANWtabel[[#This Row],[ANW premie
per periode in dienst]],"")</f>
        <v/>
      </c>
      <c r="H45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1" s="31" t="str">
        <f>IF(LEN(invoer_werknemers[[#This Row],[salaris periode]])&gt;0,invoer_werknemers[[#This Row],[salaris periode]],"")</f>
        <v/>
      </c>
      <c r="J45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2" spans="1:13" x14ac:dyDescent="0.35">
      <c r="A452" s="3" t="str">
        <f>IFERROR(IF(invoer_werknemers[[#This Row],[naam]]="","",invoer_werknemers[[#This Row],[naam]]),"")</f>
        <v/>
      </c>
      <c r="B45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2" s="35" t="str">
        <f>IF(NOT(Overzichttabel[[#This Row],[naam]]=""),IFERROR(pensioenpremieberekening[[#This Row],[pensioen premie 
basis obv 
deeltijdfactor]]-Overzichttabel[[#This Row],[Werknemer deel 
basis]],0),"")</f>
        <v/>
      </c>
      <c r="D45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2" s="35" t="str">
        <f>IF(NOT(Overzichttabel[[#This Row],[naam]]=""),IFERROR('pensioenpremie detail'!M452-'overzicht premies'!F452,0),"")</f>
        <v/>
      </c>
      <c r="F45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2" s="35" t="str">
        <f>IF(NOT(Overzichttabel[[#This Row],[naam]]=""),ANWtabel[[#This Row],[ANW premie
per periode in dienst]],"")</f>
        <v/>
      </c>
      <c r="H45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2" s="31" t="str">
        <f>IF(LEN(invoer_werknemers[[#This Row],[salaris periode]])&gt;0,invoer_werknemers[[#This Row],[salaris periode]],"")</f>
        <v/>
      </c>
      <c r="J45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3" spans="1:13" x14ac:dyDescent="0.35">
      <c r="A453" s="3" t="str">
        <f>IFERROR(IF(invoer_werknemers[[#This Row],[naam]]="","",invoer_werknemers[[#This Row],[naam]]),"")</f>
        <v/>
      </c>
      <c r="B45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3" s="35" t="str">
        <f>IF(NOT(Overzichttabel[[#This Row],[naam]]=""),IFERROR(pensioenpremieberekening[[#This Row],[pensioen premie 
basis obv 
deeltijdfactor]]-Overzichttabel[[#This Row],[Werknemer deel 
basis]],0),"")</f>
        <v/>
      </c>
      <c r="D45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3" s="35" t="str">
        <f>IF(NOT(Overzichttabel[[#This Row],[naam]]=""),IFERROR('pensioenpremie detail'!M453-'overzicht premies'!F453,0),"")</f>
        <v/>
      </c>
      <c r="F45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3" s="35" t="str">
        <f>IF(NOT(Overzichttabel[[#This Row],[naam]]=""),ANWtabel[[#This Row],[ANW premie
per periode in dienst]],"")</f>
        <v/>
      </c>
      <c r="H45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3" s="31" t="str">
        <f>IF(LEN(invoer_werknemers[[#This Row],[salaris periode]])&gt;0,invoer_werknemers[[#This Row],[salaris periode]],"")</f>
        <v/>
      </c>
      <c r="J45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4" spans="1:13" x14ac:dyDescent="0.35">
      <c r="A454" s="3" t="str">
        <f>IFERROR(IF(invoer_werknemers[[#This Row],[naam]]="","",invoer_werknemers[[#This Row],[naam]]),"")</f>
        <v/>
      </c>
      <c r="B45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4" s="35" t="str">
        <f>IF(NOT(Overzichttabel[[#This Row],[naam]]=""),IFERROR(pensioenpremieberekening[[#This Row],[pensioen premie 
basis obv 
deeltijdfactor]]-Overzichttabel[[#This Row],[Werknemer deel 
basis]],0),"")</f>
        <v/>
      </c>
      <c r="D45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4" s="35" t="str">
        <f>IF(NOT(Overzichttabel[[#This Row],[naam]]=""),IFERROR('pensioenpremie detail'!M454-'overzicht premies'!F454,0),"")</f>
        <v/>
      </c>
      <c r="F45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4" s="35" t="str">
        <f>IF(NOT(Overzichttabel[[#This Row],[naam]]=""),ANWtabel[[#This Row],[ANW premie
per periode in dienst]],"")</f>
        <v/>
      </c>
      <c r="H45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4" s="31" t="str">
        <f>IF(LEN(invoer_werknemers[[#This Row],[salaris periode]])&gt;0,invoer_werknemers[[#This Row],[salaris periode]],"")</f>
        <v/>
      </c>
      <c r="J45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5" spans="1:13" x14ac:dyDescent="0.35">
      <c r="A455" s="3" t="str">
        <f>IFERROR(IF(invoer_werknemers[[#This Row],[naam]]="","",invoer_werknemers[[#This Row],[naam]]),"")</f>
        <v/>
      </c>
      <c r="B45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5" s="35" t="str">
        <f>IF(NOT(Overzichttabel[[#This Row],[naam]]=""),IFERROR(pensioenpremieberekening[[#This Row],[pensioen premie 
basis obv 
deeltijdfactor]]-Overzichttabel[[#This Row],[Werknemer deel 
basis]],0),"")</f>
        <v/>
      </c>
      <c r="D45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5" s="35" t="str">
        <f>IF(NOT(Overzichttabel[[#This Row],[naam]]=""),IFERROR('pensioenpremie detail'!M455-'overzicht premies'!F455,0),"")</f>
        <v/>
      </c>
      <c r="F45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5" s="35" t="str">
        <f>IF(NOT(Overzichttabel[[#This Row],[naam]]=""),ANWtabel[[#This Row],[ANW premie
per periode in dienst]],"")</f>
        <v/>
      </c>
      <c r="H45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5" s="31" t="str">
        <f>IF(LEN(invoer_werknemers[[#This Row],[salaris periode]])&gt;0,invoer_werknemers[[#This Row],[salaris periode]],"")</f>
        <v/>
      </c>
      <c r="J45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6" spans="1:13" x14ac:dyDescent="0.35">
      <c r="A456" s="3" t="str">
        <f>IFERROR(IF(invoer_werknemers[[#This Row],[naam]]="","",invoer_werknemers[[#This Row],[naam]]),"")</f>
        <v/>
      </c>
      <c r="B45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6" s="35" t="str">
        <f>IF(NOT(Overzichttabel[[#This Row],[naam]]=""),IFERROR(pensioenpremieberekening[[#This Row],[pensioen premie 
basis obv 
deeltijdfactor]]-Overzichttabel[[#This Row],[Werknemer deel 
basis]],0),"")</f>
        <v/>
      </c>
      <c r="D45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6" s="35" t="str">
        <f>IF(NOT(Overzichttabel[[#This Row],[naam]]=""),IFERROR('pensioenpremie detail'!M456-'overzicht premies'!F456,0),"")</f>
        <v/>
      </c>
      <c r="F45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6" s="35" t="str">
        <f>IF(NOT(Overzichttabel[[#This Row],[naam]]=""),ANWtabel[[#This Row],[ANW premie
per periode in dienst]],"")</f>
        <v/>
      </c>
      <c r="H45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6" s="31" t="str">
        <f>IF(LEN(invoer_werknemers[[#This Row],[salaris periode]])&gt;0,invoer_werknemers[[#This Row],[salaris periode]],"")</f>
        <v/>
      </c>
      <c r="J45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7" spans="1:13" x14ac:dyDescent="0.35">
      <c r="A457" s="3" t="str">
        <f>IFERROR(IF(invoer_werknemers[[#This Row],[naam]]="","",invoer_werknemers[[#This Row],[naam]]),"")</f>
        <v/>
      </c>
      <c r="B45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7" s="35" t="str">
        <f>IF(NOT(Overzichttabel[[#This Row],[naam]]=""),IFERROR(pensioenpremieberekening[[#This Row],[pensioen premie 
basis obv 
deeltijdfactor]]-Overzichttabel[[#This Row],[Werknemer deel 
basis]],0),"")</f>
        <v/>
      </c>
      <c r="D45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7" s="35" t="str">
        <f>IF(NOT(Overzichttabel[[#This Row],[naam]]=""),IFERROR('pensioenpremie detail'!M457-'overzicht premies'!F457,0),"")</f>
        <v/>
      </c>
      <c r="F45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7" s="35" t="str">
        <f>IF(NOT(Overzichttabel[[#This Row],[naam]]=""),ANWtabel[[#This Row],[ANW premie
per periode in dienst]],"")</f>
        <v/>
      </c>
      <c r="H45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7" s="31" t="str">
        <f>IF(LEN(invoer_werknemers[[#This Row],[salaris periode]])&gt;0,invoer_werknemers[[#This Row],[salaris periode]],"")</f>
        <v/>
      </c>
      <c r="J45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8" spans="1:13" x14ac:dyDescent="0.35">
      <c r="A458" s="3" t="str">
        <f>IFERROR(IF(invoer_werknemers[[#This Row],[naam]]="","",invoer_werknemers[[#This Row],[naam]]),"")</f>
        <v/>
      </c>
      <c r="B45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8" s="35" t="str">
        <f>IF(NOT(Overzichttabel[[#This Row],[naam]]=""),IFERROR(pensioenpremieberekening[[#This Row],[pensioen premie 
basis obv 
deeltijdfactor]]-Overzichttabel[[#This Row],[Werknemer deel 
basis]],0),"")</f>
        <v/>
      </c>
      <c r="D45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8" s="35" t="str">
        <f>IF(NOT(Overzichttabel[[#This Row],[naam]]=""),IFERROR('pensioenpremie detail'!M458-'overzicht premies'!F458,0),"")</f>
        <v/>
      </c>
      <c r="F45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8" s="35" t="str">
        <f>IF(NOT(Overzichttabel[[#This Row],[naam]]=""),ANWtabel[[#This Row],[ANW premie
per periode in dienst]],"")</f>
        <v/>
      </c>
      <c r="H45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8" s="31" t="str">
        <f>IF(LEN(invoer_werknemers[[#This Row],[salaris periode]])&gt;0,invoer_werknemers[[#This Row],[salaris periode]],"")</f>
        <v/>
      </c>
      <c r="J45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59" spans="1:13" x14ac:dyDescent="0.35">
      <c r="A459" s="3" t="str">
        <f>IFERROR(IF(invoer_werknemers[[#This Row],[naam]]="","",invoer_werknemers[[#This Row],[naam]]),"")</f>
        <v/>
      </c>
      <c r="B45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59" s="35" t="str">
        <f>IF(NOT(Overzichttabel[[#This Row],[naam]]=""),IFERROR(pensioenpremieberekening[[#This Row],[pensioen premie 
basis obv 
deeltijdfactor]]-Overzichttabel[[#This Row],[Werknemer deel 
basis]],0),"")</f>
        <v/>
      </c>
      <c r="D45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59" s="35" t="str">
        <f>IF(NOT(Overzichttabel[[#This Row],[naam]]=""),IFERROR('pensioenpremie detail'!M459-'overzicht premies'!F459,0),"")</f>
        <v/>
      </c>
      <c r="F45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59" s="35" t="str">
        <f>IF(NOT(Overzichttabel[[#This Row],[naam]]=""),ANWtabel[[#This Row],[ANW premie
per periode in dienst]],"")</f>
        <v/>
      </c>
      <c r="H45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59" s="31" t="str">
        <f>IF(LEN(invoer_werknemers[[#This Row],[salaris periode]])&gt;0,invoer_werknemers[[#This Row],[salaris periode]],"")</f>
        <v/>
      </c>
      <c r="J45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5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5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5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0" spans="1:13" x14ac:dyDescent="0.35">
      <c r="A460" s="3" t="str">
        <f>IFERROR(IF(invoer_werknemers[[#This Row],[naam]]="","",invoer_werknemers[[#This Row],[naam]]),"")</f>
        <v/>
      </c>
      <c r="B46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0" s="35" t="str">
        <f>IF(NOT(Overzichttabel[[#This Row],[naam]]=""),IFERROR(pensioenpremieberekening[[#This Row],[pensioen premie 
basis obv 
deeltijdfactor]]-Overzichttabel[[#This Row],[Werknemer deel 
basis]],0),"")</f>
        <v/>
      </c>
      <c r="D46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0" s="35" t="str">
        <f>IF(NOT(Overzichttabel[[#This Row],[naam]]=""),IFERROR('pensioenpremie detail'!M460-'overzicht premies'!F460,0),"")</f>
        <v/>
      </c>
      <c r="F46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0" s="35" t="str">
        <f>IF(NOT(Overzichttabel[[#This Row],[naam]]=""),ANWtabel[[#This Row],[ANW premie
per periode in dienst]],"")</f>
        <v/>
      </c>
      <c r="H46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0" s="31" t="str">
        <f>IF(LEN(invoer_werknemers[[#This Row],[salaris periode]])&gt;0,invoer_werknemers[[#This Row],[salaris periode]],"")</f>
        <v/>
      </c>
      <c r="J46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1" spans="1:13" x14ac:dyDescent="0.35">
      <c r="A461" s="3" t="str">
        <f>IFERROR(IF(invoer_werknemers[[#This Row],[naam]]="","",invoer_werknemers[[#This Row],[naam]]),"")</f>
        <v/>
      </c>
      <c r="B46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1" s="35" t="str">
        <f>IF(NOT(Overzichttabel[[#This Row],[naam]]=""),IFERROR(pensioenpremieberekening[[#This Row],[pensioen premie 
basis obv 
deeltijdfactor]]-Overzichttabel[[#This Row],[Werknemer deel 
basis]],0),"")</f>
        <v/>
      </c>
      <c r="D46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1" s="35" t="str">
        <f>IF(NOT(Overzichttabel[[#This Row],[naam]]=""),IFERROR('pensioenpremie detail'!M461-'overzicht premies'!F461,0),"")</f>
        <v/>
      </c>
      <c r="F46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1" s="35" t="str">
        <f>IF(NOT(Overzichttabel[[#This Row],[naam]]=""),ANWtabel[[#This Row],[ANW premie
per periode in dienst]],"")</f>
        <v/>
      </c>
      <c r="H46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1" s="31" t="str">
        <f>IF(LEN(invoer_werknemers[[#This Row],[salaris periode]])&gt;0,invoer_werknemers[[#This Row],[salaris periode]],"")</f>
        <v/>
      </c>
      <c r="J46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2" spans="1:13" x14ac:dyDescent="0.35">
      <c r="A462" s="3" t="str">
        <f>IFERROR(IF(invoer_werknemers[[#This Row],[naam]]="","",invoer_werknemers[[#This Row],[naam]]),"")</f>
        <v/>
      </c>
      <c r="B46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2" s="35" t="str">
        <f>IF(NOT(Overzichttabel[[#This Row],[naam]]=""),IFERROR(pensioenpremieberekening[[#This Row],[pensioen premie 
basis obv 
deeltijdfactor]]-Overzichttabel[[#This Row],[Werknemer deel 
basis]],0),"")</f>
        <v/>
      </c>
      <c r="D46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2" s="35" t="str">
        <f>IF(NOT(Overzichttabel[[#This Row],[naam]]=""),IFERROR('pensioenpremie detail'!M462-'overzicht premies'!F462,0),"")</f>
        <v/>
      </c>
      <c r="F46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2" s="35" t="str">
        <f>IF(NOT(Overzichttabel[[#This Row],[naam]]=""),ANWtabel[[#This Row],[ANW premie
per periode in dienst]],"")</f>
        <v/>
      </c>
      <c r="H46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2" s="31" t="str">
        <f>IF(LEN(invoer_werknemers[[#This Row],[salaris periode]])&gt;0,invoer_werknemers[[#This Row],[salaris periode]],"")</f>
        <v/>
      </c>
      <c r="J46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3" spans="1:13" x14ac:dyDescent="0.35">
      <c r="A463" s="3" t="str">
        <f>IFERROR(IF(invoer_werknemers[[#This Row],[naam]]="","",invoer_werknemers[[#This Row],[naam]]),"")</f>
        <v/>
      </c>
      <c r="B46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3" s="35" t="str">
        <f>IF(NOT(Overzichttabel[[#This Row],[naam]]=""),IFERROR(pensioenpremieberekening[[#This Row],[pensioen premie 
basis obv 
deeltijdfactor]]-Overzichttabel[[#This Row],[Werknemer deel 
basis]],0),"")</f>
        <v/>
      </c>
      <c r="D46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3" s="35" t="str">
        <f>IF(NOT(Overzichttabel[[#This Row],[naam]]=""),IFERROR('pensioenpremie detail'!M463-'overzicht premies'!F463,0),"")</f>
        <v/>
      </c>
      <c r="F46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3" s="35" t="str">
        <f>IF(NOT(Overzichttabel[[#This Row],[naam]]=""),ANWtabel[[#This Row],[ANW premie
per periode in dienst]],"")</f>
        <v/>
      </c>
      <c r="H46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3" s="31" t="str">
        <f>IF(LEN(invoer_werknemers[[#This Row],[salaris periode]])&gt;0,invoer_werknemers[[#This Row],[salaris periode]],"")</f>
        <v/>
      </c>
      <c r="J46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4" spans="1:13" x14ac:dyDescent="0.35">
      <c r="A464" s="3" t="str">
        <f>IFERROR(IF(invoer_werknemers[[#This Row],[naam]]="","",invoer_werknemers[[#This Row],[naam]]),"")</f>
        <v/>
      </c>
      <c r="B46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4" s="35" t="str">
        <f>IF(NOT(Overzichttabel[[#This Row],[naam]]=""),IFERROR(pensioenpremieberekening[[#This Row],[pensioen premie 
basis obv 
deeltijdfactor]]-Overzichttabel[[#This Row],[Werknemer deel 
basis]],0),"")</f>
        <v/>
      </c>
      <c r="D46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4" s="35" t="str">
        <f>IF(NOT(Overzichttabel[[#This Row],[naam]]=""),IFERROR('pensioenpremie detail'!M464-'overzicht premies'!F464,0),"")</f>
        <v/>
      </c>
      <c r="F46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4" s="35" t="str">
        <f>IF(NOT(Overzichttabel[[#This Row],[naam]]=""),ANWtabel[[#This Row],[ANW premie
per periode in dienst]],"")</f>
        <v/>
      </c>
      <c r="H46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4" s="31" t="str">
        <f>IF(LEN(invoer_werknemers[[#This Row],[salaris periode]])&gt;0,invoer_werknemers[[#This Row],[salaris periode]],"")</f>
        <v/>
      </c>
      <c r="J46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5" spans="1:13" x14ac:dyDescent="0.35">
      <c r="A465" s="3" t="str">
        <f>IFERROR(IF(invoer_werknemers[[#This Row],[naam]]="","",invoer_werknemers[[#This Row],[naam]]),"")</f>
        <v/>
      </c>
      <c r="B46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5" s="35" t="str">
        <f>IF(NOT(Overzichttabel[[#This Row],[naam]]=""),IFERROR(pensioenpremieberekening[[#This Row],[pensioen premie 
basis obv 
deeltijdfactor]]-Overzichttabel[[#This Row],[Werknemer deel 
basis]],0),"")</f>
        <v/>
      </c>
      <c r="D46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5" s="35" t="str">
        <f>IF(NOT(Overzichttabel[[#This Row],[naam]]=""),IFERROR('pensioenpremie detail'!M465-'overzicht premies'!F465,0),"")</f>
        <v/>
      </c>
      <c r="F46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5" s="35" t="str">
        <f>IF(NOT(Overzichttabel[[#This Row],[naam]]=""),ANWtabel[[#This Row],[ANW premie
per periode in dienst]],"")</f>
        <v/>
      </c>
      <c r="H46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5" s="31" t="str">
        <f>IF(LEN(invoer_werknemers[[#This Row],[salaris periode]])&gt;0,invoer_werknemers[[#This Row],[salaris periode]],"")</f>
        <v/>
      </c>
      <c r="J46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6" spans="1:13" x14ac:dyDescent="0.35">
      <c r="A466" s="3" t="str">
        <f>IFERROR(IF(invoer_werknemers[[#This Row],[naam]]="","",invoer_werknemers[[#This Row],[naam]]),"")</f>
        <v/>
      </c>
      <c r="B46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6" s="35" t="str">
        <f>IF(NOT(Overzichttabel[[#This Row],[naam]]=""),IFERROR(pensioenpremieberekening[[#This Row],[pensioen premie 
basis obv 
deeltijdfactor]]-Overzichttabel[[#This Row],[Werknemer deel 
basis]],0),"")</f>
        <v/>
      </c>
      <c r="D46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6" s="35" t="str">
        <f>IF(NOT(Overzichttabel[[#This Row],[naam]]=""),IFERROR('pensioenpremie detail'!M466-'overzicht premies'!F466,0),"")</f>
        <v/>
      </c>
      <c r="F46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6" s="35" t="str">
        <f>IF(NOT(Overzichttabel[[#This Row],[naam]]=""),ANWtabel[[#This Row],[ANW premie
per periode in dienst]],"")</f>
        <v/>
      </c>
      <c r="H46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6" s="31" t="str">
        <f>IF(LEN(invoer_werknemers[[#This Row],[salaris periode]])&gt;0,invoer_werknemers[[#This Row],[salaris periode]],"")</f>
        <v/>
      </c>
      <c r="J46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7" spans="1:13" x14ac:dyDescent="0.35">
      <c r="A467" s="3" t="str">
        <f>IFERROR(IF(invoer_werknemers[[#This Row],[naam]]="","",invoer_werknemers[[#This Row],[naam]]),"")</f>
        <v/>
      </c>
      <c r="B46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7" s="35" t="str">
        <f>IF(NOT(Overzichttabel[[#This Row],[naam]]=""),IFERROR(pensioenpremieberekening[[#This Row],[pensioen premie 
basis obv 
deeltijdfactor]]-Overzichttabel[[#This Row],[Werknemer deel 
basis]],0),"")</f>
        <v/>
      </c>
      <c r="D46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7" s="35" t="str">
        <f>IF(NOT(Overzichttabel[[#This Row],[naam]]=""),IFERROR('pensioenpremie detail'!M467-'overzicht premies'!F467,0),"")</f>
        <v/>
      </c>
      <c r="F46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7" s="35" t="str">
        <f>IF(NOT(Overzichttabel[[#This Row],[naam]]=""),ANWtabel[[#This Row],[ANW premie
per periode in dienst]],"")</f>
        <v/>
      </c>
      <c r="H46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7" s="31" t="str">
        <f>IF(LEN(invoer_werknemers[[#This Row],[salaris periode]])&gt;0,invoer_werknemers[[#This Row],[salaris periode]],"")</f>
        <v/>
      </c>
      <c r="J46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8" spans="1:13" x14ac:dyDescent="0.35">
      <c r="A468" s="3" t="str">
        <f>IFERROR(IF(invoer_werknemers[[#This Row],[naam]]="","",invoer_werknemers[[#This Row],[naam]]),"")</f>
        <v/>
      </c>
      <c r="B46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8" s="35" t="str">
        <f>IF(NOT(Overzichttabel[[#This Row],[naam]]=""),IFERROR(pensioenpremieberekening[[#This Row],[pensioen premie 
basis obv 
deeltijdfactor]]-Overzichttabel[[#This Row],[Werknemer deel 
basis]],0),"")</f>
        <v/>
      </c>
      <c r="D46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8" s="35" t="str">
        <f>IF(NOT(Overzichttabel[[#This Row],[naam]]=""),IFERROR('pensioenpremie detail'!M468-'overzicht premies'!F468,0),"")</f>
        <v/>
      </c>
      <c r="F46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8" s="35" t="str">
        <f>IF(NOT(Overzichttabel[[#This Row],[naam]]=""),ANWtabel[[#This Row],[ANW premie
per periode in dienst]],"")</f>
        <v/>
      </c>
      <c r="H46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8" s="31" t="str">
        <f>IF(LEN(invoer_werknemers[[#This Row],[salaris periode]])&gt;0,invoer_werknemers[[#This Row],[salaris periode]],"")</f>
        <v/>
      </c>
      <c r="J46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69" spans="1:13" x14ac:dyDescent="0.35">
      <c r="A469" s="3" t="str">
        <f>IFERROR(IF(invoer_werknemers[[#This Row],[naam]]="","",invoer_werknemers[[#This Row],[naam]]),"")</f>
        <v/>
      </c>
      <c r="B46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69" s="35" t="str">
        <f>IF(NOT(Overzichttabel[[#This Row],[naam]]=""),IFERROR(pensioenpremieberekening[[#This Row],[pensioen premie 
basis obv 
deeltijdfactor]]-Overzichttabel[[#This Row],[Werknemer deel 
basis]],0),"")</f>
        <v/>
      </c>
      <c r="D46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69" s="35" t="str">
        <f>IF(NOT(Overzichttabel[[#This Row],[naam]]=""),IFERROR('pensioenpremie detail'!M469-'overzicht premies'!F469,0),"")</f>
        <v/>
      </c>
      <c r="F46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69" s="35" t="str">
        <f>IF(NOT(Overzichttabel[[#This Row],[naam]]=""),ANWtabel[[#This Row],[ANW premie
per periode in dienst]],"")</f>
        <v/>
      </c>
      <c r="H46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69" s="31" t="str">
        <f>IF(LEN(invoer_werknemers[[#This Row],[salaris periode]])&gt;0,invoer_werknemers[[#This Row],[salaris periode]],"")</f>
        <v/>
      </c>
      <c r="J46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6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6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6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0" spans="1:13" x14ac:dyDescent="0.35">
      <c r="A470" s="3" t="str">
        <f>IFERROR(IF(invoer_werknemers[[#This Row],[naam]]="","",invoer_werknemers[[#This Row],[naam]]),"")</f>
        <v/>
      </c>
      <c r="B47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0" s="35" t="str">
        <f>IF(NOT(Overzichttabel[[#This Row],[naam]]=""),IFERROR(pensioenpremieberekening[[#This Row],[pensioen premie 
basis obv 
deeltijdfactor]]-Overzichttabel[[#This Row],[Werknemer deel 
basis]],0),"")</f>
        <v/>
      </c>
      <c r="D47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0" s="35" t="str">
        <f>IF(NOT(Overzichttabel[[#This Row],[naam]]=""),IFERROR('pensioenpremie detail'!M470-'overzicht premies'!F470,0),"")</f>
        <v/>
      </c>
      <c r="F47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0" s="35" t="str">
        <f>IF(NOT(Overzichttabel[[#This Row],[naam]]=""),ANWtabel[[#This Row],[ANW premie
per periode in dienst]],"")</f>
        <v/>
      </c>
      <c r="H47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0" s="31" t="str">
        <f>IF(LEN(invoer_werknemers[[#This Row],[salaris periode]])&gt;0,invoer_werknemers[[#This Row],[salaris periode]],"")</f>
        <v/>
      </c>
      <c r="J47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1" spans="1:13" x14ac:dyDescent="0.35">
      <c r="A471" s="3" t="str">
        <f>IFERROR(IF(invoer_werknemers[[#This Row],[naam]]="","",invoer_werknemers[[#This Row],[naam]]),"")</f>
        <v/>
      </c>
      <c r="B47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1" s="35" t="str">
        <f>IF(NOT(Overzichttabel[[#This Row],[naam]]=""),IFERROR(pensioenpremieberekening[[#This Row],[pensioen premie 
basis obv 
deeltijdfactor]]-Overzichttabel[[#This Row],[Werknemer deel 
basis]],0),"")</f>
        <v/>
      </c>
      <c r="D47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1" s="35" t="str">
        <f>IF(NOT(Overzichttabel[[#This Row],[naam]]=""),IFERROR('pensioenpremie detail'!M471-'overzicht premies'!F471,0),"")</f>
        <v/>
      </c>
      <c r="F47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1" s="35" t="str">
        <f>IF(NOT(Overzichttabel[[#This Row],[naam]]=""),ANWtabel[[#This Row],[ANW premie
per periode in dienst]],"")</f>
        <v/>
      </c>
      <c r="H47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1" s="31" t="str">
        <f>IF(LEN(invoer_werknemers[[#This Row],[salaris periode]])&gt;0,invoer_werknemers[[#This Row],[salaris periode]],"")</f>
        <v/>
      </c>
      <c r="J47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2" spans="1:13" x14ac:dyDescent="0.35">
      <c r="A472" s="3" t="str">
        <f>IFERROR(IF(invoer_werknemers[[#This Row],[naam]]="","",invoer_werknemers[[#This Row],[naam]]),"")</f>
        <v/>
      </c>
      <c r="B47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2" s="35" t="str">
        <f>IF(NOT(Overzichttabel[[#This Row],[naam]]=""),IFERROR(pensioenpremieberekening[[#This Row],[pensioen premie 
basis obv 
deeltijdfactor]]-Overzichttabel[[#This Row],[Werknemer deel 
basis]],0),"")</f>
        <v/>
      </c>
      <c r="D47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2" s="35" t="str">
        <f>IF(NOT(Overzichttabel[[#This Row],[naam]]=""),IFERROR('pensioenpremie detail'!M472-'overzicht premies'!F472,0),"")</f>
        <v/>
      </c>
      <c r="F47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2" s="35" t="str">
        <f>IF(NOT(Overzichttabel[[#This Row],[naam]]=""),ANWtabel[[#This Row],[ANW premie
per periode in dienst]],"")</f>
        <v/>
      </c>
      <c r="H47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2" s="31" t="str">
        <f>IF(LEN(invoer_werknemers[[#This Row],[salaris periode]])&gt;0,invoer_werknemers[[#This Row],[salaris periode]],"")</f>
        <v/>
      </c>
      <c r="J47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3" spans="1:13" x14ac:dyDescent="0.35">
      <c r="A473" s="3" t="str">
        <f>IFERROR(IF(invoer_werknemers[[#This Row],[naam]]="","",invoer_werknemers[[#This Row],[naam]]),"")</f>
        <v/>
      </c>
      <c r="B47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3" s="35" t="str">
        <f>IF(NOT(Overzichttabel[[#This Row],[naam]]=""),IFERROR(pensioenpremieberekening[[#This Row],[pensioen premie 
basis obv 
deeltijdfactor]]-Overzichttabel[[#This Row],[Werknemer deel 
basis]],0),"")</f>
        <v/>
      </c>
      <c r="D47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3" s="35" t="str">
        <f>IF(NOT(Overzichttabel[[#This Row],[naam]]=""),IFERROR('pensioenpremie detail'!M473-'overzicht premies'!F473,0),"")</f>
        <v/>
      </c>
      <c r="F47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3" s="35" t="str">
        <f>IF(NOT(Overzichttabel[[#This Row],[naam]]=""),ANWtabel[[#This Row],[ANW premie
per periode in dienst]],"")</f>
        <v/>
      </c>
      <c r="H47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3" s="31" t="str">
        <f>IF(LEN(invoer_werknemers[[#This Row],[salaris periode]])&gt;0,invoer_werknemers[[#This Row],[salaris periode]],"")</f>
        <v/>
      </c>
      <c r="J47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4" spans="1:13" x14ac:dyDescent="0.35">
      <c r="A474" s="3" t="str">
        <f>IFERROR(IF(invoer_werknemers[[#This Row],[naam]]="","",invoer_werknemers[[#This Row],[naam]]),"")</f>
        <v/>
      </c>
      <c r="B47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4" s="35" t="str">
        <f>IF(NOT(Overzichttabel[[#This Row],[naam]]=""),IFERROR(pensioenpremieberekening[[#This Row],[pensioen premie 
basis obv 
deeltijdfactor]]-Overzichttabel[[#This Row],[Werknemer deel 
basis]],0),"")</f>
        <v/>
      </c>
      <c r="D47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4" s="35" t="str">
        <f>IF(NOT(Overzichttabel[[#This Row],[naam]]=""),IFERROR('pensioenpremie detail'!M474-'overzicht premies'!F474,0),"")</f>
        <v/>
      </c>
      <c r="F47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4" s="35" t="str">
        <f>IF(NOT(Overzichttabel[[#This Row],[naam]]=""),ANWtabel[[#This Row],[ANW premie
per periode in dienst]],"")</f>
        <v/>
      </c>
      <c r="H47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4" s="31" t="str">
        <f>IF(LEN(invoer_werknemers[[#This Row],[salaris periode]])&gt;0,invoer_werknemers[[#This Row],[salaris periode]],"")</f>
        <v/>
      </c>
      <c r="J47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5" spans="1:13" x14ac:dyDescent="0.35">
      <c r="A475" s="3" t="str">
        <f>IFERROR(IF(invoer_werknemers[[#This Row],[naam]]="","",invoer_werknemers[[#This Row],[naam]]),"")</f>
        <v/>
      </c>
      <c r="B47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5" s="35" t="str">
        <f>IF(NOT(Overzichttabel[[#This Row],[naam]]=""),IFERROR(pensioenpremieberekening[[#This Row],[pensioen premie 
basis obv 
deeltijdfactor]]-Overzichttabel[[#This Row],[Werknemer deel 
basis]],0),"")</f>
        <v/>
      </c>
      <c r="D47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5" s="35" t="str">
        <f>IF(NOT(Overzichttabel[[#This Row],[naam]]=""),IFERROR('pensioenpremie detail'!M475-'overzicht premies'!F475,0),"")</f>
        <v/>
      </c>
      <c r="F47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5" s="35" t="str">
        <f>IF(NOT(Overzichttabel[[#This Row],[naam]]=""),ANWtabel[[#This Row],[ANW premie
per periode in dienst]],"")</f>
        <v/>
      </c>
      <c r="H47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5" s="31" t="str">
        <f>IF(LEN(invoer_werknemers[[#This Row],[salaris periode]])&gt;0,invoer_werknemers[[#This Row],[salaris periode]],"")</f>
        <v/>
      </c>
      <c r="J47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6" spans="1:13" x14ac:dyDescent="0.35">
      <c r="A476" s="3" t="str">
        <f>IFERROR(IF(invoer_werknemers[[#This Row],[naam]]="","",invoer_werknemers[[#This Row],[naam]]),"")</f>
        <v/>
      </c>
      <c r="B47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6" s="35" t="str">
        <f>IF(NOT(Overzichttabel[[#This Row],[naam]]=""),IFERROR(pensioenpremieberekening[[#This Row],[pensioen premie 
basis obv 
deeltijdfactor]]-Overzichttabel[[#This Row],[Werknemer deel 
basis]],0),"")</f>
        <v/>
      </c>
      <c r="D47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6" s="35" t="str">
        <f>IF(NOT(Overzichttabel[[#This Row],[naam]]=""),IFERROR('pensioenpremie detail'!M476-'overzicht premies'!F476,0),"")</f>
        <v/>
      </c>
      <c r="F47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6" s="35" t="str">
        <f>IF(NOT(Overzichttabel[[#This Row],[naam]]=""),ANWtabel[[#This Row],[ANW premie
per periode in dienst]],"")</f>
        <v/>
      </c>
      <c r="H47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6" s="31" t="str">
        <f>IF(LEN(invoer_werknemers[[#This Row],[salaris periode]])&gt;0,invoer_werknemers[[#This Row],[salaris periode]],"")</f>
        <v/>
      </c>
      <c r="J47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7" spans="1:13" x14ac:dyDescent="0.35">
      <c r="A477" s="3" t="str">
        <f>IFERROR(IF(invoer_werknemers[[#This Row],[naam]]="","",invoer_werknemers[[#This Row],[naam]]),"")</f>
        <v/>
      </c>
      <c r="B47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7" s="35" t="str">
        <f>IF(NOT(Overzichttabel[[#This Row],[naam]]=""),IFERROR(pensioenpremieberekening[[#This Row],[pensioen premie 
basis obv 
deeltijdfactor]]-Overzichttabel[[#This Row],[Werknemer deel 
basis]],0),"")</f>
        <v/>
      </c>
      <c r="D47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7" s="35" t="str">
        <f>IF(NOT(Overzichttabel[[#This Row],[naam]]=""),IFERROR('pensioenpremie detail'!M477-'overzicht premies'!F477,0),"")</f>
        <v/>
      </c>
      <c r="F47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7" s="35" t="str">
        <f>IF(NOT(Overzichttabel[[#This Row],[naam]]=""),ANWtabel[[#This Row],[ANW premie
per periode in dienst]],"")</f>
        <v/>
      </c>
      <c r="H47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7" s="31" t="str">
        <f>IF(LEN(invoer_werknemers[[#This Row],[salaris periode]])&gt;0,invoer_werknemers[[#This Row],[salaris periode]],"")</f>
        <v/>
      </c>
      <c r="J47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8" spans="1:13" x14ac:dyDescent="0.35">
      <c r="A478" s="3" t="str">
        <f>IFERROR(IF(invoer_werknemers[[#This Row],[naam]]="","",invoer_werknemers[[#This Row],[naam]]),"")</f>
        <v/>
      </c>
      <c r="B47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8" s="35" t="str">
        <f>IF(NOT(Overzichttabel[[#This Row],[naam]]=""),IFERROR(pensioenpremieberekening[[#This Row],[pensioen premie 
basis obv 
deeltijdfactor]]-Overzichttabel[[#This Row],[Werknemer deel 
basis]],0),"")</f>
        <v/>
      </c>
      <c r="D47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8" s="35" t="str">
        <f>IF(NOT(Overzichttabel[[#This Row],[naam]]=""),IFERROR('pensioenpremie detail'!M478-'overzicht premies'!F478,0),"")</f>
        <v/>
      </c>
      <c r="F47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8" s="35" t="str">
        <f>IF(NOT(Overzichttabel[[#This Row],[naam]]=""),ANWtabel[[#This Row],[ANW premie
per periode in dienst]],"")</f>
        <v/>
      </c>
      <c r="H47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8" s="31" t="str">
        <f>IF(LEN(invoer_werknemers[[#This Row],[salaris periode]])&gt;0,invoer_werknemers[[#This Row],[salaris periode]],"")</f>
        <v/>
      </c>
      <c r="J47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79" spans="1:13" x14ac:dyDescent="0.35">
      <c r="A479" s="3" t="str">
        <f>IFERROR(IF(invoer_werknemers[[#This Row],[naam]]="","",invoer_werknemers[[#This Row],[naam]]),"")</f>
        <v/>
      </c>
      <c r="B47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79" s="35" t="str">
        <f>IF(NOT(Overzichttabel[[#This Row],[naam]]=""),IFERROR(pensioenpremieberekening[[#This Row],[pensioen premie 
basis obv 
deeltijdfactor]]-Overzichttabel[[#This Row],[Werknemer deel 
basis]],0),"")</f>
        <v/>
      </c>
      <c r="D47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79" s="35" t="str">
        <f>IF(NOT(Overzichttabel[[#This Row],[naam]]=""),IFERROR('pensioenpremie detail'!M479-'overzicht premies'!F479,0),"")</f>
        <v/>
      </c>
      <c r="F47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79" s="35" t="str">
        <f>IF(NOT(Overzichttabel[[#This Row],[naam]]=""),ANWtabel[[#This Row],[ANW premie
per periode in dienst]],"")</f>
        <v/>
      </c>
      <c r="H47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79" s="31" t="str">
        <f>IF(LEN(invoer_werknemers[[#This Row],[salaris periode]])&gt;0,invoer_werknemers[[#This Row],[salaris periode]],"")</f>
        <v/>
      </c>
      <c r="J47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7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7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7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0" spans="1:13" x14ac:dyDescent="0.35">
      <c r="A480" s="3" t="str">
        <f>IFERROR(IF(invoer_werknemers[[#This Row],[naam]]="","",invoer_werknemers[[#This Row],[naam]]),"")</f>
        <v/>
      </c>
      <c r="B48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0" s="35" t="str">
        <f>IF(NOT(Overzichttabel[[#This Row],[naam]]=""),IFERROR(pensioenpremieberekening[[#This Row],[pensioen premie 
basis obv 
deeltijdfactor]]-Overzichttabel[[#This Row],[Werknemer deel 
basis]],0),"")</f>
        <v/>
      </c>
      <c r="D48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0" s="35" t="str">
        <f>IF(NOT(Overzichttabel[[#This Row],[naam]]=""),IFERROR('pensioenpremie detail'!M480-'overzicht premies'!F480,0),"")</f>
        <v/>
      </c>
      <c r="F48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0" s="35" t="str">
        <f>IF(NOT(Overzichttabel[[#This Row],[naam]]=""),ANWtabel[[#This Row],[ANW premie
per periode in dienst]],"")</f>
        <v/>
      </c>
      <c r="H48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0" s="31" t="str">
        <f>IF(LEN(invoer_werknemers[[#This Row],[salaris periode]])&gt;0,invoer_werknemers[[#This Row],[salaris periode]],"")</f>
        <v/>
      </c>
      <c r="J48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1" spans="1:13" x14ac:dyDescent="0.35">
      <c r="A481" s="3" t="str">
        <f>IFERROR(IF(invoer_werknemers[[#This Row],[naam]]="","",invoer_werknemers[[#This Row],[naam]]),"")</f>
        <v/>
      </c>
      <c r="B48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1" s="35" t="str">
        <f>IF(NOT(Overzichttabel[[#This Row],[naam]]=""),IFERROR(pensioenpremieberekening[[#This Row],[pensioen premie 
basis obv 
deeltijdfactor]]-Overzichttabel[[#This Row],[Werknemer deel 
basis]],0),"")</f>
        <v/>
      </c>
      <c r="D48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1" s="35" t="str">
        <f>IF(NOT(Overzichttabel[[#This Row],[naam]]=""),IFERROR('pensioenpremie detail'!M481-'overzicht premies'!F481,0),"")</f>
        <v/>
      </c>
      <c r="F48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1" s="35" t="str">
        <f>IF(NOT(Overzichttabel[[#This Row],[naam]]=""),ANWtabel[[#This Row],[ANW premie
per periode in dienst]],"")</f>
        <v/>
      </c>
      <c r="H48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1" s="31" t="str">
        <f>IF(LEN(invoer_werknemers[[#This Row],[salaris periode]])&gt;0,invoer_werknemers[[#This Row],[salaris periode]],"")</f>
        <v/>
      </c>
      <c r="J48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2" spans="1:13" x14ac:dyDescent="0.35">
      <c r="A482" s="3" t="str">
        <f>IFERROR(IF(invoer_werknemers[[#This Row],[naam]]="","",invoer_werknemers[[#This Row],[naam]]),"")</f>
        <v/>
      </c>
      <c r="B48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2" s="35" t="str">
        <f>IF(NOT(Overzichttabel[[#This Row],[naam]]=""),IFERROR(pensioenpremieberekening[[#This Row],[pensioen premie 
basis obv 
deeltijdfactor]]-Overzichttabel[[#This Row],[Werknemer deel 
basis]],0),"")</f>
        <v/>
      </c>
      <c r="D48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2" s="35" t="str">
        <f>IF(NOT(Overzichttabel[[#This Row],[naam]]=""),IFERROR('pensioenpremie detail'!M482-'overzicht premies'!F482,0),"")</f>
        <v/>
      </c>
      <c r="F48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2" s="35" t="str">
        <f>IF(NOT(Overzichttabel[[#This Row],[naam]]=""),ANWtabel[[#This Row],[ANW premie
per periode in dienst]],"")</f>
        <v/>
      </c>
      <c r="H48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2" s="31" t="str">
        <f>IF(LEN(invoer_werknemers[[#This Row],[salaris periode]])&gt;0,invoer_werknemers[[#This Row],[salaris periode]],"")</f>
        <v/>
      </c>
      <c r="J48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3" spans="1:13" x14ac:dyDescent="0.35">
      <c r="A483" s="3" t="str">
        <f>IFERROR(IF(invoer_werknemers[[#This Row],[naam]]="","",invoer_werknemers[[#This Row],[naam]]),"")</f>
        <v/>
      </c>
      <c r="B48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3" s="35" t="str">
        <f>IF(NOT(Overzichttabel[[#This Row],[naam]]=""),IFERROR(pensioenpremieberekening[[#This Row],[pensioen premie 
basis obv 
deeltijdfactor]]-Overzichttabel[[#This Row],[Werknemer deel 
basis]],0),"")</f>
        <v/>
      </c>
      <c r="D48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3" s="35" t="str">
        <f>IF(NOT(Overzichttabel[[#This Row],[naam]]=""),IFERROR('pensioenpremie detail'!M483-'overzicht premies'!F483,0),"")</f>
        <v/>
      </c>
      <c r="F48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3" s="35" t="str">
        <f>IF(NOT(Overzichttabel[[#This Row],[naam]]=""),ANWtabel[[#This Row],[ANW premie
per periode in dienst]],"")</f>
        <v/>
      </c>
      <c r="H48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3" s="31" t="str">
        <f>IF(LEN(invoer_werknemers[[#This Row],[salaris periode]])&gt;0,invoer_werknemers[[#This Row],[salaris periode]],"")</f>
        <v/>
      </c>
      <c r="J48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4" spans="1:13" x14ac:dyDescent="0.35">
      <c r="A484" s="3" t="str">
        <f>IFERROR(IF(invoer_werknemers[[#This Row],[naam]]="","",invoer_werknemers[[#This Row],[naam]]),"")</f>
        <v/>
      </c>
      <c r="B48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4" s="35" t="str">
        <f>IF(NOT(Overzichttabel[[#This Row],[naam]]=""),IFERROR(pensioenpremieberekening[[#This Row],[pensioen premie 
basis obv 
deeltijdfactor]]-Overzichttabel[[#This Row],[Werknemer deel 
basis]],0),"")</f>
        <v/>
      </c>
      <c r="D48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4" s="35" t="str">
        <f>IF(NOT(Overzichttabel[[#This Row],[naam]]=""),IFERROR('pensioenpremie detail'!M484-'overzicht premies'!F484,0),"")</f>
        <v/>
      </c>
      <c r="F48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4" s="35" t="str">
        <f>IF(NOT(Overzichttabel[[#This Row],[naam]]=""),ANWtabel[[#This Row],[ANW premie
per periode in dienst]],"")</f>
        <v/>
      </c>
      <c r="H48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4" s="31" t="str">
        <f>IF(LEN(invoer_werknemers[[#This Row],[salaris periode]])&gt;0,invoer_werknemers[[#This Row],[salaris periode]],"")</f>
        <v/>
      </c>
      <c r="J48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5" spans="1:13" x14ac:dyDescent="0.35">
      <c r="A485" s="3" t="str">
        <f>IFERROR(IF(invoer_werknemers[[#This Row],[naam]]="","",invoer_werknemers[[#This Row],[naam]]),"")</f>
        <v/>
      </c>
      <c r="B48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5" s="35" t="str">
        <f>IF(NOT(Overzichttabel[[#This Row],[naam]]=""),IFERROR(pensioenpremieberekening[[#This Row],[pensioen premie 
basis obv 
deeltijdfactor]]-Overzichttabel[[#This Row],[Werknemer deel 
basis]],0),"")</f>
        <v/>
      </c>
      <c r="D48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5" s="35" t="str">
        <f>IF(NOT(Overzichttabel[[#This Row],[naam]]=""),IFERROR('pensioenpremie detail'!M485-'overzicht premies'!F485,0),"")</f>
        <v/>
      </c>
      <c r="F48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5" s="35" t="str">
        <f>IF(NOT(Overzichttabel[[#This Row],[naam]]=""),ANWtabel[[#This Row],[ANW premie
per periode in dienst]],"")</f>
        <v/>
      </c>
      <c r="H48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5" s="31" t="str">
        <f>IF(LEN(invoer_werknemers[[#This Row],[salaris periode]])&gt;0,invoer_werknemers[[#This Row],[salaris periode]],"")</f>
        <v/>
      </c>
      <c r="J48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6" spans="1:13" x14ac:dyDescent="0.35">
      <c r="A486" s="3" t="str">
        <f>IFERROR(IF(invoer_werknemers[[#This Row],[naam]]="","",invoer_werknemers[[#This Row],[naam]]),"")</f>
        <v/>
      </c>
      <c r="B48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6" s="35" t="str">
        <f>IF(NOT(Overzichttabel[[#This Row],[naam]]=""),IFERROR(pensioenpremieberekening[[#This Row],[pensioen premie 
basis obv 
deeltijdfactor]]-Overzichttabel[[#This Row],[Werknemer deel 
basis]],0),"")</f>
        <v/>
      </c>
      <c r="D48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6" s="35" t="str">
        <f>IF(NOT(Overzichttabel[[#This Row],[naam]]=""),IFERROR('pensioenpremie detail'!M486-'overzicht premies'!F486,0),"")</f>
        <v/>
      </c>
      <c r="F48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6" s="35" t="str">
        <f>IF(NOT(Overzichttabel[[#This Row],[naam]]=""),ANWtabel[[#This Row],[ANW premie
per periode in dienst]],"")</f>
        <v/>
      </c>
      <c r="H48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6" s="31" t="str">
        <f>IF(LEN(invoer_werknemers[[#This Row],[salaris periode]])&gt;0,invoer_werknemers[[#This Row],[salaris periode]],"")</f>
        <v/>
      </c>
      <c r="J48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7" spans="1:13" x14ac:dyDescent="0.35">
      <c r="A487" s="3" t="str">
        <f>IFERROR(IF(invoer_werknemers[[#This Row],[naam]]="","",invoer_werknemers[[#This Row],[naam]]),"")</f>
        <v/>
      </c>
      <c r="B48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7" s="35" t="str">
        <f>IF(NOT(Overzichttabel[[#This Row],[naam]]=""),IFERROR(pensioenpremieberekening[[#This Row],[pensioen premie 
basis obv 
deeltijdfactor]]-Overzichttabel[[#This Row],[Werknemer deel 
basis]],0),"")</f>
        <v/>
      </c>
      <c r="D48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7" s="35" t="str">
        <f>IF(NOT(Overzichttabel[[#This Row],[naam]]=""),IFERROR('pensioenpremie detail'!M487-'overzicht premies'!F487,0),"")</f>
        <v/>
      </c>
      <c r="F48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7" s="35" t="str">
        <f>IF(NOT(Overzichttabel[[#This Row],[naam]]=""),ANWtabel[[#This Row],[ANW premie
per periode in dienst]],"")</f>
        <v/>
      </c>
      <c r="H48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7" s="31" t="str">
        <f>IF(LEN(invoer_werknemers[[#This Row],[salaris periode]])&gt;0,invoer_werknemers[[#This Row],[salaris periode]],"")</f>
        <v/>
      </c>
      <c r="J48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8" spans="1:13" x14ac:dyDescent="0.35">
      <c r="A488" s="3" t="str">
        <f>IFERROR(IF(invoer_werknemers[[#This Row],[naam]]="","",invoer_werknemers[[#This Row],[naam]]),"")</f>
        <v/>
      </c>
      <c r="B48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8" s="35" t="str">
        <f>IF(NOT(Overzichttabel[[#This Row],[naam]]=""),IFERROR(pensioenpremieberekening[[#This Row],[pensioen premie 
basis obv 
deeltijdfactor]]-Overzichttabel[[#This Row],[Werknemer deel 
basis]],0),"")</f>
        <v/>
      </c>
      <c r="D48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8" s="35" t="str">
        <f>IF(NOT(Overzichttabel[[#This Row],[naam]]=""),IFERROR('pensioenpremie detail'!M488-'overzicht premies'!F488,0),"")</f>
        <v/>
      </c>
      <c r="F48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8" s="35" t="str">
        <f>IF(NOT(Overzichttabel[[#This Row],[naam]]=""),ANWtabel[[#This Row],[ANW premie
per periode in dienst]],"")</f>
        <v/>
      </c>
      <c r="H48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8" s="31" t="str">
        <f>IF(LEN(invoer_werknemers[[#This Row],[salaris periode]])&gt;0,invoer_werknemers[[#This Row],[salaris periode]],"")</f>
        <v/>
      </c>
      <c r="J48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89" spans="1:13" x14ac:dyDescent="0.35">
      <c r="A489" s="3" t="str">
        <f>IFERROR(IF(invoer_werknemers[[#This Row],[naam]]="","",invoer_werknemers[[#This Row],[naam]]),"")</f>
        <v/>
      </c>
      <c r="B48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89" s="35" t="str">
        <f>IF(NOT(Overzichttabel[[#This Row],[naam]]=""),IFERROR(pensioenpremieberekening[[#This Row],[pensioen premie 
basis obv 
deeltijdfactor]]-Overzichttabel[[#This Row],[Werknemer deel 
basis]],0),"")</f>
        <v/>
      </c>
      <c r="D48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89" s="35" t="str">
        <f>IF(NOT(Overzichttabel[[#This Row],[naam]]=""),IFERROR('pensioenpremie detail'!M489-'overzicht premies'!F489,0),"")</f>
        <v/>
      </c>
      <c r="F48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89" s="35" t="str">
        <f>IF(NOT(Overzichttabel[[#This Row],[naam]]=""),ANWtabel[[#This Row],[ANW premie
per periode in dienst]],"")</f>
        <v/>
      </c>
      <c r="H48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89" s="31" t="str">
        <f>IF(LEN(invoer_werknemers[[#This Row],[salaris periode]])&gt;0,invoer_werknemers[[#This Row],[salaris periode]],"")</f>
        <v/>
      </c>
      <c r="J48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8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8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8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0" spans="1:13" x14ac:dyDescent="0.35">
      <c r="A490" s="3" t="str">
        <f>IFERROR(IF(invoer_werknemers[[#This Row],[naam]]="","",invoer_werknemers[[#This Row],[naam]]),"")</f>
        <v/>
      </c>
      <c r="B49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0" s="35" t="str">
        <f>IF(NOT(Overzichttabel[[#This Row],[naam]]=""),IFERROR(pensioenpremieberekening[[#This Row],[pensioen premie 
basis obv 
deeltijdfactor]]-Overzichttabel[[#This Row],[Werknemer deel 
basis]],0),"")</f>
        <v/>
      </c>
      <c r="D49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0" s="35" t="str">
        <f>IF(NOT(Overzichttabel[[#This Row],[naam]]=""),IFERROR('pensioenpremie detail'!M490-'overzicht premies'!F490,0),"")</f>
        <v/>
      </c>
      <c r="F49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0" s="35" t="str">
        <f>IF(NOT(Overzichttabel[[#This Row],[naam]]=""),ANWtabel[[#This Row],[ANW premie
per periode in dienst]],"")</f>
        <v/>
      </c>
      <c r="H49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0" s="31" t="str">
        <f>IF(LEN(invoer_werknemers[[#This Row],[salaris periode]])&gt;0,invoer_werknemers[[#This Row],[salaris periode]],"")</f>
        <v/>
      </c>
      <c r="J49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1" spans="1:13" x14ac:dyDescent="0.35">
      <c r="A491" s="3" t="str">
        <f>IFERROR(IF(invoer_werknemers[[#This Row],[naam]]="","",invoer_werknemers[[#This Row],[naam]]),"")</f>
        <v/>
      </c>
      <c r="B49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1" s="35" t="str">
        <f>IF(NOT(Overzichttabel[[#This Row],[naam]]=""),IFERROR(pensioenpremieberekening[[#This Row],[pensioen premie 
basis obv 
deeltijdfactor]]-Overzichttabel[[#This Row],[Werknemer deel 
basis]],0),"")</f>
        <v/>
      </c>
      <c r="D49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1" s="35" t="str">
        <f>IF(NOT(Overzichttabel[[#This Row],[naam]]=""),IFERROR('pensioenpremie detail'!M491-'overzicht premies'!F491,0),"")</f>
        <v/>
      </c>
      <c r="F49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1" s="35" t="str">
        <f>IF(NOT(Overzichttabel[[#This Row],[naam]]=""),ANWtabel[[#This Row],[ANW premie
per periode in dienst]],"")</f>
        <v/>
      </c>
      <c r="H49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1" s="31" t="str">
        <f>IF(LEN(invoer_werknemers[[#This Row],[salaris periode]])&gt;0,invoer_werknemers[[#This Row],[salaris periode]],"")</f>
        <v/>
      </c>
      <c r="J49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2" spans="1:13" x14ac:dyDescent="0.35">
      <c r="A492" s="3" t="str">
        <f>IFERROR(IF(invoer_werknemers[[#This Row],[naam]]="","",invoer_werknemers[[#This Row],[naam]]),"")</f>
        <v/>
      </c>
      <c r="B49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2" s="35" t="str">
        <f>IF(NOT(Overzichttabel[[#This Row],[naam]]=""),IFERROR(pensioenpremieberekening[[#This Row],[pensioen premie 
basis obv 
deeltijdfactor]]-Overzichttabel[[#This Row],[Werknemer deel 
basis]],0),"")</f>
        <v/>
      </c>
      <c r="D49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2" s="35" t="str">
        <f>IF(NOT(Overzichttabel[[#This Row],[naam]]=""),IFERROR('pensioenpremie detail'!M492-'overzicht premies'!F492,0),"")</f>
        <v/>
      </c>
      <c r="F49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2" s="35" t="str">
        <f>IF(NOT(Overzichttabel[[#This Row],[naam]]=""),ANWtabel[[#This Row],[ANW premie
per periode in dienst]],"")</f>
        <v/>
      </c>
      <c r="H49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2" s="31" t="str">
        <f>IF(LEN(invoer_werknemers[[#This Row],[salaris periode]])&gt;0,invoer_werknemers[[#This Row],[salaris periode]],"")</f>
        <v/>
      </c>
      <c r="J49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3" spans="1:13" x14ac:dyDescent="0.35">
      <c r="A493" s="3" t="str">
        <f>IFERROR(IF(invoer_werknemers[[#This Row],[naam]]="","",invoer_werknemers[[#This Row],[naam]]),"")</f>
        <v/>
      </c>
      <c r="B49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3" s="35" t="str">
        <f>IF(NOT(Overzichttabel[[#This Row],[naam]]=""),IFERROR(pensioenpremieberekening[[#This Row],[pensioen premie 
basis obv 
deeltijdfactor]]-Overzichttabel[[#This Row],[Werknemer deel 
basis]],0),"")</f>
        <v/>
      </c>
      <c r="D49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3" s="35" t="str">
        <f>IF(NOT(Overzichttabel[[#This Row],[naam]]=""),IFERROR('pensioenpremie detail'!M493-'overzicht premies'!F493,0),"")</f>
        <v/>
      </c>
      <c r="F49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3" s="35" t="str">
        <f>IF(NOT(Overzichttabel[[#This Row],[naam]]=""),ANWtabel[[#This Row],[ANW premie
per periode in dienst]],"")</f>
        <v/>
      </c>
      <c r="H49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3" s="31" t="str">
        <f>IF(LEN(invoer_werknemers[[#This Row],[salaris periode]])&gt;0,invoer_werknemers[[#This Row],[salaris periode]],"")</f>
        <v/>
      </c>
      <c r="J49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4" spans="1:13" x14ac:dyDescent="0.35">
      <c r="A494" s="3" t="str">
        <f>IFERROR(IF(invoer_werknemers[[#This Row],[naam]]="","",invoer_werknemers[[#This Row],[naam]]),"")</f>
        <v/>
      </c>
      <c r="B49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4" s="35" t="str">
        <f>IF(NOT(Overzichttabel[[#This Row],[naam]]=""),IFERROR(pensioenpremieberekening[[#This Row],[pensioen premie 
basis obv 
deeltijdfactor]]-Overzichttabel[[#This Row],[Werknemer deel 
basis]],0),"")</f>
        <v/>
      </c>
      <c r="D49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4" s="35" t="str">
        <f>IF(NOT(Overzichttabel[[#This Row],[naam]]=""),IFERROR('pensioenpremie detail'!M494-'overzicht premies'!F494,0),"")</f>
        <v/>
      </c>
      <c r="F49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4" s="35" t="str">
        <f>IF(NOT(Overzichttabel[[#This Row],[naam]]=""),ANWtabel[[#This Row],[ANW premie
per periode in dienst]],"")</f>
        <v/>
      </c>
      <c r="H49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4" s="31" t="str">
        <f>IF(LEN(invoer_werknemers[[#This Row],[salaris periode]])&gt;0,invoer_werknemers[[#This Row],[salaris periode]],"")</f>
        <v/>
      </c>
      <c r="J49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5" spans="1:13" x14ac:dyDescent="0.35">
      <c r="A495" s="3" t="str">
        <f>IFERROR(IF(invoer_werknemers[[#This Row],[naam]]="","",invoer_werknemers[[#This Row],[naam]]),"")</f>
        <v/>
      </c>
      <c r="B49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5" s="35" t="str">
        <f>IF(NOT(Overzichttabel[[#This Row],[naam]]=""),IFERROR(pensioenpremieberekening[[#This Row],[pensioen premie 
basis obv 
deeltijdfactor]]-Overzichttabel[[#This Row],[Werknemer deel 
basis]],0),"")</f>
        <v/>
      </c>
      <c r="D49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5" s="35" t="str">
        <f>IF(NOT(Overzichttabel[[#This Row],[naam]]=""),IFERROR('pensioenpremie detail'!M495-'overzicht premies'!F495,0),"")</f>
        <v/>
      </c>
      <c r="F49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5" s="35" t="str">
        <f>IF(NOT(Overzichttabel[[#This Row],[naam]]=""),ANWtabel[[#This Row],[ANW premie
per periode in dienst]],"")</f>
        <v/>
      </c>
      <c r="H49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5" s="31" t="str">
        <f>IF(LEN(invoer_werknemers[[#This Row],[salaris periode]])&gt;0,invoer_werknemers[[#This Row],[salaris periode]],"")</f>
        <v/>
      </c>
      <c r="J49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6" spans="1:13" x14ac:dyDescent="0.35">
      <c r="A496" s="3" t="str">
        <f>IFERROR(IF(invoer_werknemers[[#This Row],[naam]]="","",invoer_werknemers[[#This Row],[naam]]),"")</f>
        <v/>
      </c>
      <c r="B49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6" s="35" t="str">
        <f>IF(NOT(Overzichttabel[[#This Row],[naam]]=""),IFERROR(pensioenpremieberekening[[#This Row],[pensioen premie 
basis obv 
deeltijdfactor]]-Overzichttabel[[#This Row],[Werknemer deel 
basis]],0),"")</f>
        <v/>
      </c>
      <c r="D49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6" s="35" t="str">
        <f>IF(NOT(Overzichttabel[[#This Row],[naam]]=""),IFERROR('pensioenpremie detail'!M496-'overzicht premies'!F496,0),"")</f>
        <v/>
      </c>
      <c r="F49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6" s="35" t="str">
        <f>IF(NOT(Overzichttabel[[#This Row],[naam]]=""),ANWtabel[[#This Row],[ANW premie
per periode in dienst]],"")</f>
        <v/>
      </c>
      <c r="H49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6" s="31" t="str">
        <f>IF(LEN(invoer_werknemers[[#This Row],[salaris periode]])&gt;0,invoer_werknemers[[#This Row],[salaris periode]],"")</f>
        <v/>
      </c>
      <c r="J49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7" spans="1:13" x14ac:dyDescent="0.35">
      <c r="A497" s="3" t="str">
        <f>IFERROR(IF(invoer_werknemers[[#This Row],[naam]]="","",invoer_werknemers[[#This Row],[naam]]),"")</f>
        <v/>
      </c>
      <c r="B497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7" s="35" t="str">
        <f>IF(NOT(Overzichttabel[[#This Row],[naam]]=""),IFERROR(pensioenpremieberekening[[#This Row],[pensioen premie 
basis obv 
deeltijdfactor]]-Overzichttabel[[#This Row],[Werknemer deel 
basis]],0),"")</f>
        <v/>
      </c>
      <c r="D497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7" s="35" t="str">
        <f>IF(NOT(Overzichttabel[[#This Row],[naam]]=""),IFERROR('pensioenpremie detail'!M497-'overzicht premies'!F497,0),"")</f>
        <v/>
      </c>
      <c r="F497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7" s="35" t="str">
        <f>IF(NOT(Overzichttabel[[#This Row],[naam]]=""),ANWtabel[[#This Row],[ANW premie
per periode in dienst]],"")</f>
        <v/>
      </c>
      <c r="H497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7" s="31" t="str">
        <f>IF(LEN(invoer_werknemers[[#This Row],[salaris periode]])&gt;0,invoer_werknemers[[#This Row],[salaris periode]],"")</f>
        <v/>
      </c>
      <c r="J497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7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7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7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8" spans="1:13" x14ac:dyDescent="0.35">
      <c r="A498" s="3" t="str">
        <f>IFERROR(IF(invoer_werknemers[[#This Row],[naam]]="","",invoer_werknemers[[#This Row],[naam]]),"")</f>
        <v/>
      </c>
      <c r="B498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8" s="35" t="str">
        <f>IF(NOT(Overzichttabel[[#This Row],[naam]]=""),IFERROR(pensioenpremieberekening[[#This Row],[pensioen premie 
basis obv 
deeltijdfactor]]-Overzichttabel[[#This Row],[Werknemer deel 
basis]],0),"")</f>
        <v/>
      </c>
      <c r="D498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8" s="35" t="str">
        <f>IF(NOT(Overzichttabel[[#This Row],[naam]]=""),IFERROR('pensioenpremie detail'!M498-'overzicht premies'!F498,0),"")</f>
        <v/>
      </c>
      <c r="F498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8" s="35" t="str">
        <f>IF(NOT(Overzichttabel[[#This Row],[naam]]=""),ANWtabel[[#This Row],[ANW premie
per periode in dienst]],"")</f>
        <v/>
      </c>
      <c r="H498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8" s="31" t="str">
        <f>IF(LEN(invoer_werknemers[[#This Row],[salaris periode]])&gt;0,invoer_werknemers[[#This Row],[salaris periode]],"")</f>
        <v/>
      </c>
      <c r="J498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8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8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8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499" spans="1:13" x14ac:dyDescent="0.35">
      <c r="A499" s="3" t="str">
        <f>IFERROR(IF(invoer_werknemers[[#This Row],[naam]]="","",invoer_werknemers[[#This Row],[naam]]),"")</f>
        <v/>
      </c>
      <c r="B499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499" s="35" t="str">
        <f>IF(NOT(Overzichttabel[[#This Row],[naam]]=""),IFERROR(pensioenpremieberekening[[#This Row],[pensioen premie 
basis obv 
deeltijdfactor]]-Overzichttabel[[#This Row],[Werknemer deel 
basis]],0),"")</f>
        <v/>
      </c>
      <c r="D499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499" s="35" t="str">
        <f>IF(NOT(Overzichttabel[[#This Row],[naam]]=""),IFERROR('pensioenpremie detail'!M499-'overzicht premies'!F499,0),"")</f>
        <v/>
      </c>
      <c r="F499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499" s="35" t="str">
        <f>IF(NOT(Overzichttabel[[#This Row],[naam]]=""),ANWtabel[[#This Row],[ANW premie
per periode in dienst]],"")</f>
        <v/>
      </c>
      <c r="H499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499" s="31" t="str">
        <f>IF(LEN(invoer_werknemers[[#This Row],[salaris periode]])&gt;0,invoer_werknemers[[#This Row],[salaris periode]],"")</f>
        <v/>
      </c>
      <c r="J499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499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499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499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0" spans="1:13" x14ac:dyDescent="0.35">
      <c r="A500" s="3" t="str">
        <f>IFERROR(IF(invoer_werknemers[[#This Row],[naam]]="","",invoer_werknemers[[#This Row],[naam]]),"")</f>
        <v/>
      </c>
      <c r="B500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0" s="35" t="str">
        <f>IF(NOT(Overzichttabel[[#This Row],[naam]]=""),IFERROR(pensioenpremieberekening[[#This Row],[pensioen premie 
basis obv 
deeltijdfactor]]-Overzichttabel[[#This Row],[Werknemer deel 
basis]],0),"")</f>
        <v/>
      </c>
      <c r="D500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0" s="35" t="str">
        <f>IF(NOT(Overzichttabel[[#This Row],[naam]]=""),IFERROR('pensioenpremie detail'!M500-'overzicht premies'!F500,0),"")</f>
        <v/>
      </c>
      <c r="F500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0" s="35" t="str">
        <f>IF(NOT(Overzichttabel[[#This Row],[naam]]=""),ANWtabel[[#This Row],[ANW premie
per periode in dienst]],"")</f>
        <v/>
      </c>
      <c r="H500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0" s="31" t="str">
        <f>IF(LEN(invoer_werknemers[[#This Row],[salaris periode]])&gt;0,invoer_werknemers[[#This Row],[salaris periode]],"")</f>
        <v/>
      </c>
      <c r="J500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0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0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0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1" spans="1:13" x14ac:dyDescent="0.35">
      <c r="A501" s="3" t="str">
        <f>IFERROR(IF(invoer_werknemers[[#This Row],[naam]]="","",invoer_werknemers[[#This Row],[naam]]),"")</f>
        <v/>
      </c>
      <c r="B501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1" s="35" t="str">
        <f>IF(NOT(Overzichttabel[[#This Row],[naam]]=""),IFERROR(pensioenpremieberekening[[#This Row],[pensioen premie 
basis obv 
deeltijdfactor]]-Overzichttabel[[#This Row],[Werknemer deel 
basis]],0),"")</f>
        <v/>
      </c>
      <c r="D501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1" s="35" t="str">
        <f>IF(NOT(Overzichttabel[[#This Row],[naam]]=""),IFERROR('pensioenpremie detail'!M501-'overzicht premies'!F501,0),"")</f>
        <v/>
      </c>
      <c r="F501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1" s="35" t="str">
        <f>IF(NOT(Overzichttabel[[#This Row],[naam]]=""),ANWtabel[[#This Row],[ANW premie
per periode in dienst]],"")</f>
        <v/>
      </c>
      <c r="H501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1" s="31" t="str">
        <f>IF(LEN(invoer_werknemers[[#This Row],[salaris periode]])&gt;0,invoer_werknemers[[#This Row],[salaris periode]],"")</f>
        <v/>
      </c>
      <c r="J501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1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1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1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2" spans="1:13" x14ac:dyDescent="0.35">
      <c r="A502" s="3" t="str">
        <f>IFERROR(IF(invoer_werknemers[[#This Row],[naam]]="","",invoer_werknemers[[#This Row],[naam]]),"")</f>
        <v/>
      </c>
      <c r="B502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2" s="35" t="str">
        <f>IF(NOT(Overzichttabel[[#This Row],[naam]]=""),IFERROR(pensioenpremieberekening[[#This Row],[pensioen premie 
basis obv 
deeltijdfactor]]-Overzichttabel[[#This Row],[Werknemer deel 
basis]],0),"")</f>
        <v/>
      </c>
      <c r="D502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2" s="35" t="str">
        <f>IF(NOT(Overzichttabel[[#This Row],[naam]]=""),IFERROR('pensioenpremie detail'!M502-'overzicht premies'!F502,0),"")</f>
        <v/>
      </c>
      <c r="F502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2" s="35" t="str">
        <f>IF(NOT(Overzichttabel[[#This Row],[naam]]=""),ANWtabel[[#This Row],[ANW premie
per periode in dienst]],"")</f>
        <v/>
      </c>
      <c r="H502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2" s="31" t="str">
        <f>IF(LEN(invoer_werknemers[[#This Row],[salaris periode]])&gt;0,invoer_werknemers[[#This Row],[salaris periode]],"")</f>
        <v/>
      </c>
      <c r="J502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2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2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2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3" spans="1:13" x14ac:dyDescent="0.35">
      <c r="A503" s="3" t="str">
        <f>IFERROR(IF(invoer_werknemers[[#This Row],[naam]]="","",invoer_werknemers[[#This Row],[naam]]),"")</f>
        <v/>
      </c>
      <c r="B503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3" s="35" t="str">
        <f>IF(NOT(Overzichttabel[[#This Row],[naam]]=""),IFERROR(pensioenpremieberekening[[#This Row],[pensioen premie 
basis obv 
deeltijdfactor]]-Overzichttabel[[#This Row],[Werknemer deel 
basis]],0),"")</f>
        <v/>
      </c>
      <c r="D503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3" s="35" t="str">
        <f>IF(NOT(Overzichttabel[[#This Row],[naam]]=""),IFERROR('pensioenpremie detail'!M503-'overzicht premies'!F503,0),"")</f>
        <v/>
      </c>
      <c r="F503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3" s="35" t="str">
        <f>IF(NOT(Overzichttabel[[#This Row],[naam]]=""),ANWtabel[[#This Row],[ANW premie
per periode in dienst]],"")</f>
        <v/>
      </c>
      <c r="H503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3" s="31" t="str">
        <f>IF(LEN(invoer_werknemers[[#This Row],[salaris periode]])&gt;0,invoer_werknemers[[#This Row],[salaris periode]],"")</f>
        <v/>
      </c>
      <c r="J503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3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3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3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4" spans="1:13" x14ac:dyDescent="0.35">
      <c r="A504" s="3" t="str">
        <f>IFERROR(IF(invoer_werknemers[[#This Row],[naam]]="","",invoer_werknemers[[#This Row],[naam]]),"")</f>
        <v/>
      </c>
      <c r="B504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4" s="35" t="str">
        <f>IF(NOT(Overzichttabel[[#This Row],[naam]]=""),IFERROR(pensioenpremieberekening[[#This Row],[pensioen premie 
basis obv 
deeltijdfactor]]-Overzichttabel[[#This Row],[Werknemer deel 
basis]],0),"")</f>
        <v/>
      </c>
      <c r="D504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4" s="35" t="str">
        <f>IF(NOT(Overzichttabel[[#This Row],[naam]]=""),IFERROR('pensioenpremie detail'!M504-'overzicht premies'!F504,0),"")</f>
        <v/>
      </c>
      <c r="F504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4" s="35" t="str">
        <f>IF(NOT(Overzichttabel[[#This Row],[naam]]=""),ANWtabel[[#This Row],[ANW premie
per periode in dienst]],"")</f>
        <v/>
      </c>
      <c r="H504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4" s="31" t="str">
        <f>IF(LEN(invoer_werknemers[[#This Row],[salaris periode]])&gt;0,invoer_werknemers[[#This Row],[salaris periode]],"")</f>
        <v/>
      </c>
      <c r="J504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4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4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4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5" spans="1:13" x14ac:dyDescent="0.35">
      <c r="A505" s="3" t="str">
        <f>IFERROR(IF(invoer_werknemers[[#This Row],[naam]]="","",invoer_werknemers[[#This Row],[naam]]),"")</f>
        <v/>
      </c>
      <c r="B505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5" s="35" t="str">
        <f>IF(NOT(Overzichttabel[[#This Row],[naam]]=""),IFERROR(pensioenpremieberekening[[#This Row],[pensioen premie 
basis obv 
deeltijdfactor]]-Overzichttabel[[#This Row],[Werknemer deel 
basis]],0),"")</f>
        <v/>
      </c>
      <c r="D505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5" s="35" t="str">
        <f>IF(NOT(Overzichttabel[[#This Row],[naam]]=""),IFERROR('pensioenpremie detail'!M505-'overzicht premies'!F505,0),"")</f>
        <v/>
      </c>
      <c r="F505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5" s="35" t="str">
        <f>IF(NOT(Overzichttabel[[#This Row],[naam]]=""),ANWtabel[[#This Row],[ANW premie
per periode in dienst]],"")</f>
        <v/>
      </c>
      <c r="H505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5" s="31" t="str">
        <f>IF(LEN(invoer_werknemers[[#This Row],[salaris periode]])&gt;0,invoer_werknemers[[#This Row],[salaris periode]],"")</f>
        <v/>
      </c>
      <c r="J505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5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5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5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  <row r="506" spans="1:13" x14ac:dyDescent="0.35">
      <c r="A506" s="3" t="str">
        <f>IFERROR(IF(invoer_werknemers[[#This Row],[naam]]="","",invoer_werknemers[[#This Row],[naam]]),"")</f>
        <v/>
      </c>
      <c r="B506" s="35" t="str">
        <f>IF(NOT(Overzichttabel[[#This Row],[naam]]=""),IFERROR(IF(pensioenpremieberekening[[#This Row],[pensioen premie 
basis obv 
deeltijdfactor]]+pensioenpremieberekening[[#This Row],[pensioen premie excedent obv deeltijdfactor]]&gt;0,pensioenpremieberekening[[#This Row],[pensioen premie 
basis obv 
deeltijdfactor]]+pensioenpremieberekening[[#This Row],[pensioen premie excedent obv deeltijdfactor]],0),0),"")</f>
        <v/>
      </c>
      <c r="C506" s="35" t="str">
        <f>IF(NOT(Overzichttabel[[#This Row],[naam]]=""),IFERROR(pensioenpremieberekening[[#This Row],[pensioen premie 
basis obv 
deeltijdfactor]]-Overzichttabel[[#This Row],[Werknemer deel 
basis]],0),"")</f>
        <v/>
      </c>
      <c r="D506" s="35" t="str">
        <f>IF(NOT(Overzichttabel[[#This Row],[naam]]=""),IFERROR(IF(ROUND(pensioenpremieberekening[[#This Row],[pensioen premie 
basis obv 
deeltijdfactor]]*maximaal_werknemersdeel,2)=0,0,ROUND(pensioenpremieberekening[[#This Row],[pensioen premie 
basis obv 
deeltijdfactor]]*maximaal_werknemersdeel,2)),0),"")</f>
        <v/>
      </c>
      <c r="E506" s="35" t="str">
        <f>IF(NOT(Overzichttabel[[#This Row],[naam]]=""),IFERROR('pensioenpremie detail'!M506-'overzicht premies'!F506,0),"")</f>
        <v/>
      </c>
      <c r="F506" s="35" t="str">
        <f>IF(NOT(Overzichttabel[[#This Row],[naam]]=""),IFERROR(IF(ROUND(pensioenpremieberekening[[#This Row],[pensioen premie excedent gemiddeld]]*maximaal_werknemersdeel_excedent,2)=0,0,ROUND(pensioenpremieberekening[[#This Row],[pensioen premie excedent gemiddeld]]*maximaal_werknemersdeel_excedent,2)),0),"")</f>
        <v/>
      </c>
      <c r="G506" s="35" t="str">
        <f>IF(NOT(Overzichttabel[[#This Row],[naam]]=""),ANWtabel[[#This Row],[ANW premie
per periode in dienst]],"")</f>
        <v/>
      </c>
      <c r="H506" s="35" t="str">
        <f>IF(NOT(Overzichttabel[[#This Row],[naam]]=""),IF(ROUND(SUM(Overzichttabel[[#This Row],[Werknemer deel 
basis]],Overzichttabel[[#This Row],[Werknemer deel excedent]],Overzichttabel[[#This Row],[Totale anw premie nota]]),2)&gt;0,ROUND(SUM(Overzichttabel[[#This Row],[Werknemer deel 
basis]],Overzichttabel[[#This Row],[Werknemer deel excedent]],Overzichttabel[[#This Row],[Totale anw premie nota]]),2),0),"")</f>
        <v/>
      </c>
      <c r="I506" s="31" t="str">
        <f>IF(LEN(invoer_werknemers[[#This Row],[salaris periode]])&gt;0,invoer_werknemers[[#This Row],[salaris periode]],"")</f>
        <v/>
      </c>
      <c r="J506" s="31" t="str">
        <f>IF(NOT(Overzichttabel[[#This Row],[naam]]=""),IFERROR(ROUND(VLOOKUP(Overzichttabel[[#This Row],[Salaris periode]],tabel_dagen,2,FALSE),2)*Overzichttabel[[#This Row],[Werknemer deel 
basis]]/pensioenpremieberekening[[#This Row],[aantal dagen in dienst]],0),"")</f>
        <v/>
      </c>
      <c r="K506" s="31" t="str">
        <f>IF(NOT(Overzichttabel[[#This Row],[naam]]=""),IFERROR(ROUND(VLOOKUP(Overzichttabel[[#This Row],[Salaris periode]],tabel_dagen,2,FALSE),2)*Overzichttabel[[#This Row],[Werknemer deel excedent]]/pensioenpremieberekening[[#This Row],[aantal dagen in dienst]],0),"")</f>
        <v/>
      </c>
      <c r="L506" s="31" t="str">
        <f>IF(NOT(Overzichttabel[[#This Row],[naam]]=""),IFERROR(ROUND(VLOOKUP(Overzichttabel[[#This Row],[Salaris periode]],tabel_dagen,2,FALSE),2)*Overzichttabel[[#This Row],[Totale anw premie nota]]/pensioenpremieberekening[[#This Row],[aantal dagen in dienst]],0),"")</f>
        <v/>
      </c>
      <c r="M506" s="36" t="str">
        <f>IF(NOT(Overzichttabel[[#This Row],[naam]]=""),IFERROR(ROUND(VLOOKUP(Overzichttabel[[#This Row],[Salaris periode]],tabel_dagen,2,FALSE),2)*Overzichttabel[[#This Row],[Totale premie inhouding dienstverbandperiode werknemer]]/pensioenpremieberekening[[#This Row],[aantal dagen in dienst]],0),"")</f>
        <v/>
      </c>
    </row>
  </sheetData>
  <sheetProtection algorithmName="SHA-512" hashValue="epC8b56v+1VBY43qNjbg5H3G04ReBsXhSK+sgGTfEItD1M9gZ38esxb1E2mSjwdWJEv+XkvYcQNSkvSS17h1ZA==" saltValue="JczCZBlRkhKCcrjCQKR8ww==" spinCount="100000" sheet="1" objects="1" scenarios="1"/>
  <mergeCells count="1">
    <mergeCell ref="B5:F5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9913-CB18-D94B-B7BF-26376791F93B}">
  <dimension ref="A1:Q50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8" sqref="A8"/>
    </sheetView>
  </sheetViews>
  <sheetFormatPr defaultColWidth="10.83203125" defaultRowHeight="16" x14ac:dyDescent="0.4"/>
  <cols>
    <col min="1" max="1" width="44.58203125" style="1" customWidth="1"/>
    <col min="2" max="2" width="20.83203125" style="21" customWidth="1"/>
    <col min="3" max="3" width="10" style="2" customWidth="1"/>
    <col min="4" max="6" width="22" style="2" customWidth="1"/>
    <col min="7" max="7" width="15.25" style="2" customWidth="1"/>
    <col min="8" max="8" width="25.83203125" style="2" customWidth="1"/>
    <col min="9" max="9" width="20.75" style="1" customWidth="1"/>
    <col min="10" max="11" width="20.83203125" style="1" customWidth="1"/>
    <col min="12" max="12" width="20.25" style="1" customWidth="1"/>
    <col min="13" max="13" width="14.08203125" customWidth="1"/>
    <col min="14" max="15" width="20.83203125" style="1" customWidth="1"/>
    <col min="16" max="16" width="209.25" style="1" bestFit="1" customWidth="1"/>
    <col min="17" max="16384" width="10.83203125" style="1"/>
  </cols>
  <sheetData>
    <row r="1" spans="1:17" ht="21" customHeight="1" x14ac:dyDescent="0.5">
      <c r="A1" s="46" t="str">
        <f>"PMT berekenen pensioenpremie" &amp; " " &amp; jaar</f>
        <v>PMT berekenen pensioenpremie 2026</v>
      </c>
      <c r="B1" s="46"/>
      <c r="C1" s="46"/>
      <c r="D1" s="46"/>
      <c r="E1" s="46"/>
      <c r="F1" s="46"/>
      <c r="G1" s="46"/>
      <c r="H1" s="46"/>
      <c r="I1" s="46"/>
      <c r="J1" s="46"/>
      <c r="M1" s="97" t="s">
        <v>67</v>
      </c>
      <c r="N1" s="97" t="s">
        <v>68</v>
      </c>
      <c r="O1" s="97" t="s">
        <v>69</v>
      </c>
    </row>
    <row r="2" spans="1:17" ht="15.65" customHeight="1" x14ac:dyDescent="0.35">
      <c r="M2" s="97"/>
      <c r="N2" s="97"/>
      <c r="O2" s="97"/>
      <c r="P2" s="40"/>
    </row>
    <row r="3" spans="1:17" ht="16" customHeight="1" x14ac:dyDescent="0.35">
      <c r="A3" s="4" t="s">
        <v>8</v>
      </c>
      <c r="B3" s="21" t="str">
        <f>IF(LEN(werkgeversnummer)=0,"",werkgeversnummer)</f>
        <v/>
      </c>
      <c r="I3" s="7" t="s">
        <v>70</v>
      </c>
      <c r="M3" s="97"/>
      <c r="N3" s="97"/>
      <c r="O3" s="97"/>
      <c r="P3" s="39"/>
    </row>
    <row r="4" spans="1:17" ht="16" customHeight="1" x14ac:dyDescent="0.35">
      <c r="A4" s="4"/>
      <c r="I4" s="57">
        <f>SUM(pensioenpremieberekening[excedent bedrag obv deeltijdfactor])</f>
        <v>0</v>
      </c>
      <c r="L4" s="74"/>
      <c r="M4" s="57">
        <f>SUM(pensioenpremieberekening[pensioen premie excedent obv deeltijdfactor])</f>
        <v>0</v>
      </c>
      <c r="N4" s="17" t="str">
        <f>IFERROR(ROUND(Totaal_excedent_pensioenpremie/Totaal_excedent_bedrag*100,2)/100,"")</f>
        <v/>
      </c>
      <c r="O4" s="17" t="str">
        <f>IFERROR(gemiddelde_premie_percentage*maximaal_werknemersdeel_excedent,"")</f>
        <v/>
      </c>
      <c r="Q4" s="39"/>
    </row>
    <row r="5" spans="1:17" ht="15.5" x14ac:dyDescent="0.35">
      <c r="L5" s="37"/>
      <c r="M5" s="39"/>
      <c r="N5" s="39"/>
      <c r="O5" s="38"/>
      <c r="P5" s="38"/>
    </row>
    <row r="6" spans="1:17" s="28" customFormat="1" ht="60" customHeight="1" x14ac:dyDescent="0.4">
      <c r="A6" s="24" t="s">
        <v>42</v>
      </c>
      <c r="B6" s="25" t="s">
        <v>71</v>
      </c>
      <c r="C6" s="44" t="s">
        <v>169</v>
      </c>
      <c r="D6" s="44" t="s">
        <v>72</v>
      </c>
      <c r="E6" s="44" t="s">
        <v>73</v>
      </c>
      <c r="F6" s="44" t="s">
        <v>74</v>
      </c>
      <c r="G6" s="44" t="s">
        <v>46</v>
      </c>
      <c r="H6" s="80" t="s">
        <v>75</v>
      </c>
      <c r="I6" s="27" t="s">
        <v>76</v>
      </c>
      <c r="J6" s="27" t="s">
        <v>77</v>
      </c>
      <c r="K6" s="27" t="s">
        <v>78</v>
      </c>
      <c r="L6" s="27" t="s">
        <v>79</v>
      </c>
      <c r="M6" s="27" t="s">
        <v>80</v>
      </c>
      <c r="N6" s="27" t="s">
        <v>81</v>
      </c>
      <c r="O6" s="27" t="s">
        <v>82</v>
      </c>
      <c r="P6" s="27" t="s">
        <v>83</v>
      </c>
    </row>
    <row r="7" spans="1:17" ht="20.149999999999999" customHeight="1" x14ac:dyDescent="0.35">
      <c r="A7" s="3" t="str">
        <f>IFERROR(IF(invoer_werknemers[[#This Row],[naam]]="","",invoer_werknemers[[#This Row],[naam]]),"")</f>
        <v>roger</v>
      </c>
      <c r="B7" s="22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>360</v>
      </c>
      <c r="C7" s="20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>59</v>
      </c>
      <c r="D7" s="78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>100000</v>
      </c>
      <c r="E7" s="78">
        <f>IF(AND(pensioenpremieberekening[[#This Row],[naam]]&lt;&gt;""),IFERROR(MAX(0, MIN(pensioengevend_deel_een, invoer_werknemers[[#This Row],[voltijd pensioengevend bruto jaarsalaris met vakantietoeslag]]- franchise_bedrag)),0),"")</f>
        <v>80149</v>
      </c>
      <c r="F7" s="78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>679</v>
      </c>
      <c r="G7" s="81">
        <f>IF(AND(pensioenpremieberekening[[#This Row],[naam]]&lt;&gt;""),invoer_werknemers[[#This Row],[deeltijdfactor]],"")</f>
        <v>1</v>
      </c>
      <c r="H7" s="78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>80149</v>
      </c>
      <c r="I7" s="78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>0</v>
      </c>
      <c r="J7" s="23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>0.27979999999999999</v>
      </c>
      <c r="K7" s="23" cm="1">
        <f t="array" ref="K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>0</v>
      </c>
      <c r="L7" s="35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>22425.69</v>
      </c>
      <c r="M7" s="35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>0</v>
      </c>
      <c r="N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" s="35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>0</v>
      </c>
      <c r="P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>[ pensioengevende deel salaris (EUR 80.149,00) x premie percentage (27,98%) ] x [ (aantal dagen in dienst (360) / aantal dagen per jaar (360) ] x deeltijdfactor (1,00)</v>
      </c>
    </row>
    <row r="8" spans="1:17" ht="20.149999999999999" customHeight="1" x14ac:dyDescent="0.35">
      <c r="A8" s="3" t="str">
        <f>IFERROR(IF(invoer_werknemers[[#This Row],[naam]]="","",invoer_werknemers[[#This Row],[naam]]),"")</f>
        <v>luc</v>
      </c>
      <c r="B8" s="22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>360</v>
      </c>
      <c r="C8" s="20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>59</v>
      </c>
      <c r="D8" s="78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>100000</v>
      </c>
      <c r="E8" s="78">
        <f>IF(AND(pensioenpremieberekening[[#This Row],[naam]]&lt;&gt;""),IFERROR(MAX(0, MIN(pensioengevend_deel_een, invoer_werknemers[[#This Row],[voltijd pensioengevend bruto jaarsalaris met vakantietoeslag]]- franchise_bedrag)),0),"")</f>
        <v>80149</v>
      </c>
      <c r="F8" s="78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>679</v>
      </c>
      <c r="G8" s="81">
        <f>IF(AND(pensioenpremieberekening[[#This Row],[naam]]&lt;&gt;""),invoer_werknemers[[#This Row],[deeltijdfactor]],"")</f>
        <v>0.8</v>
      </c>
      <c r="H8" s="78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>64119.200000000004</v>
      </c>
      <c r="I8" s="78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>0</v>
      </c>
      <c r="J8" s="23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>0.27979999999999999</v>
      </c>
      <c r="K8" s="23" cm="1">
        <f t="array" ref="K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>0</v>
      </c>
      <c r="L8" s="35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>17940.55</v>
      </c>
      <c r="M8" s="35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>0</v>
      </c>
      <c r="N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" s="35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>0</v>
      </c>
      <c r="P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>[ pensioengevende deel salaris (EUR 80.149,00) x premie percentage (27,98%) ] x [ (aantal dagen in dienst (360) / aantal dagen per jaar (360) ] x deeltijdfactor (0,80)</v>
      </c>
    </row>
    <row r="9" spans="1:17" ht="20.149999999999999" customHeight="1" x14ac:dyDescent="0.35">
      <c r="A9" s="3" t="str">
        <f>IFERROR(IF(invoer_werknemers[[#This Row],[naam]]="","",invoer_werknemers[[#This Row],[naam]]),"")</f>
        <v/>
      </c>
      <c r="B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" s="81" t="str">
        <f>IF(AND(pensioenpremieberekening[[#This Row],[naam]]&lt;&gt;""),invoer_werknemers[[#This Row],[deeltijdfactor]],"")</f>
        <v/>
      </c>
      <c r="H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" s="23" t="str" cm="1">
        <f t="array" ref="K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" spans="1:17" ht="20.149999999999999" customHeight="1" x14ac:dyDescent="0.35">
      <c r="A10" s="3" t="str">
        <f>IFERROR(IF(invoer_werknemers[[#This Row],[naam]]="","",invoer_werknemers[[#This Row],[naam]]),"")</f>
        <v/>
      </c>
      <c r="B1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" s="81" t="str">
        <f>IF(AND(pensioenpremieberekening[[#This Row],[naam]]&lt;&gt;""),invoer_werknemers[[#This Row],[deeltijdfactor]],"")</f>
        <v/>
      </c>
      <c r="H1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" s="23" t="str" cm="1">
        <f t="array" ref="K1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" spans="1:17" ht="20.149999999999999" customHeight="1" x14ac:dyDescent="0.35">
      <c r="A11" s="3" t="str">
        <f>IFERROR(IF(invoer_werknemers[[#This Row],[naam]]="","",invoer_werknemers[[#This Row],[naam]]),"")</f>
        <v/>
      </c>
      <c r="B1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" s="81" t="str">
        <f>IF(AND(pensioenpremieberekening[[#This Row],[naam]]&lt;&gt;""),invoer_werknemers[[#This Row],[deeltijdfactor]],"")</f>
        <v/>
      </c>
      <c r="H1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" s="23" t="str" cm="1">
        <f t="array" ref="K1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" spans="1:17" ht="20.149999999999999" customHeight="1" x14ac:dyDescent="0.35">
      <c r="A12" s="3" t="str">
        <f>IFERROR(IF(invoer_werknemers[[#This Row],[naam]]="","",invoer_werknemers[[#This Row],[naam]]),"")</f>
        <v/>
      </c>
      <c r="B1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" s="81" t="str">
        <f>IF(AND(pensioenpremieberekening[[#This Row],[naam]]&lt;&gt;""),invoer_werknemers[[#This Row],[deeltijdfactor]],"")</f>
        <v/>
      </c>
      <c r="H1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" s="23" t="str" cm="1">
        <f t="array" ref="K1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" spans="1:17" ht="20.149999999999999" customHeight="1" x14ac:dyDescent="0.35">
      <c r="A13" s="3" t="str">
        <f>IFERROR(IF(invoer_werknemers[[#This Row],[naam]]="","",invoer_werknemers[[#This Row],[naam]]),"")</f>
        <v/>
      </c>
      <c r="B1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" s="81" t="str">
        <f>IF(AND(pensioenpremieberekening[[#This Row],[naam]]&lt;&gt;""),invoer_werknemers[[#This Row],[deeltijdfactor]],"")</f>
        <v/>
      </c>
      <c r="H1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" s="23" t="str" cm="1">
        <f t="array" ref="K1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" spans="1:17" ht="20.149999999999999" customHeight="1" x14ac:dyDescent="0.35">
      <c r="A14" s="3" t="str">
        <f>IFERROR(IF(invoer_werknemers[[#This Row],[naam]]="","",invoer_werknemers[[#This Row],[naam]]),"")</f>
        <v/>
      </c>
      <c r="B1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" s="81" t="str">
        <f>IF(AND(pensioenpremieberekening[[#This Row],[naam]]&lt;&gt;""),invoer_werknemers[[#This Row],[deeltijdfactor]],"")</f>
        <v/>
      </c>
      <c r="H1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" s="23" t="str" cm="1">
        <f t="array" ref="K1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" spans="1:17" ht="20.149999999999999" customHeight="1" x14ac:dyDescent="0.35">
      <c r="A15" s="3" t="str">
        <f>IFERROR(IF(invoer_werknemers[[#This Row],[naam]]="","",invoer_werknemers[[#This Row],[naam]]),"")</f>
        <v/>
      </c>
      <c r="B1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" s="81" t="str">
        <f>IF(AND(pensioenpremieberekening[[#This Row],[naam]]&lt;&gt;""),invoer_werknemers[[#This Row],[deeltijdfactor]],"")</f>
        <v/>
      </c>
      <c r="H1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" s="23" t="str" cm="1">
        <f t="array" ref="K1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" spans="1:17" ht="20.149999999999999" customHeight="1" x14ac:dyDescent="0.35">
      <c r="A16" s="3" t="str">
        <f>IFERROR(IF(invoer_werknemers[[#This Row],[naam]]="","",invoer_werknemers[[#This Row],[naam]]),"")</f>
        <v/>
      </c>
      <c r="B1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" s="81" t="str">
        <f>IF(AND(pensioenpremieberekening[[#This Row],[naam]]&lt;&gt;""),invoer_werknemers[[#This Row],[deeltijdfactor]],"")</f>
        <v/>
      </c>
      <c r="H1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" s="23" t="str" cm="1">
        <f t="array" ref="K1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" spans="1:16" ht="20.149999999999999" customHeight="1" x14ac:dyDescent="0.35">
      <c r="A17" s="3" t="str">
        <f>IFERROR(IF(invoer_werknemers[[#This Row],[naam]]="","",invoer_werknemers[[#This Row],[naam]]),"")</f>
        <v/>
      </c>
      <c r="B1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" s="81" t="str">
        <f>IF(AND(pensioenpremieberekening[[#This Row],[naam]]&lt;&gt;""),invoer_werknemers[[#This Row],[deeltijdfactor]],"")</f>
        <v/>
      </c>
      <c r="H1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" s="23" t="str" cm="1">
        <f t="array" ref="K1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" spans="1:16" ht="20.149999999999999" customHeight="1" x14ac:dyDescent="0.35">
      <c r="A18" s="3" t="str">
        <f>IFERROR(IF(invoer_werknemers[[#This Row],[naam]]="","",invoer_werknemers[[#This Row],[naam]]),"")</f>
        <v/>
      </c>
      <c r="B1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" s="81" t="str">
        <f>IF(AND(pensioenpremieberekening[[#This Row],[naam]]&lt;&gt;""),invoer_werknemers[[#This Row],[deeltijdfactor]],"")</f>
        <v/>
      </c>
      <c r="H1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" s="23" t="str" cm="1">
        <f t="array" ref="K1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" spans="1:16" ht="20.149999999999999" customHeight="1" x14ac:dyDescent="0.35">
      <c r="A19" s="3" t="str">
        <f>IFERROR(IF(invoer_werknemers[[#This Row],[naam]]="","",invoer_werknemers[[#This Row],[naam]]),"")</f>
        <v/>
      </c>
      <c r="B1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" s="81" t="str">
        <f>IF(AND(pensioenpremieberekening[[#This Row],[naam]]&lt;&gt;""),invoer_werknemers[[#This Row],[deeltijdfactor]],"")</f>
        <v/>
      </c>
      <c r="H1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" s="23" t="str" cm="1">
        <f t="array" ref="K1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" spans="1:16" ht="20.149999999999999" customHeight="1" x14ac:dyDescent="0.35">
      <c r="A20" s="3" t="str">
        <f>IFERROR(IF(invoer_werknemers[[#This Row],[naam]]="","",invoer_werknemers[[#This Row],[naam]]),"")</f>
        <v/>
      </c>
      <c r="B2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" s="81" t="str">
        <f>IF(AND(pensioenpremieberekening[[#This Row],[naam]]&lt;&gt;""),invoer_werknemers[[#This Row],[deeltijdfactor]],"")</f>
        <v/>
      </c>
      <c r="H2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" s="23" t="str" cm="1">
        <f t="array" ref="K2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" spans="1:16" ht="20.149999999999999" customHeight="1" x14ac:dyDescent="0.35">
      <c r="A21" s="3" t="str">
        <f>IFERROR(IF(invoer_werknemers[[#This Row],[naam]]="","",invoer_werknemers[[#This Row],[naam]]),"")</f>
        <v/>
      </c>
      <c r="B2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" s="81" t="str">
        <f>IF(AND(pensioenpremieberekening[[#This Row],[naam]]&lt;&gt;""),invoer_werknemers[[#This Row],[deeltijdfactor]],"")</f>
        <v/>
      </c>
      <c r="H2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" s="23" t="str" cm="1">
        <f t="array" ref="K2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" spans="1:16" ht="20.149999999999999" customHeight="1" x14ac:dyDescent="0.35">
      <c r="A22" s="3" t="str">
        <f>IFERROR(IF(invoer_werknemers[[#This Row],[naam]]="","",invoer_werknemers[[#This Row],[naam]]),"")</f>
        <v/>
      </c>
      <c r="B2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" s="81" t="str">
        <f>IF(AND(pensioenpremieberekening[[#This Row],[naam]]&lt;&gt;""),invoer_werknemers[[#This Row],[deeltijdfactor]],"")</f>
        <v/>
      </c>
      <c r="H2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" s="23" t="str" cm="1">
        <f t="array" ref="K2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" spans="1:16" ht="20.149999999999999" customHeight="1" x14ac:dyDescent="0.35">
      <c r="A23" s="3" t="str">
        <f>IFERROR(IF(invoer_werknemers[[#This Row],[naam]]="","",invoer_werknemers[[#This Row],[naam]]),"")</f>
        <v/>
      </c>
      <c r="B2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" s="81" t="str">
        <f>IF(AND(pensioenpremieberekening[[#This Row],[naam]]&lt;&gt;""),invoer_werknemers[[#This Row],[deeltijdfactor]],"")</f>
        <v/>
      </c>
      <c r="H2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" s="23" t="str" cm="1">
        <f t="array" ref="K2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" spans="1:16" ht="20.149999999999999" customHeight="1" x14ac:dyDescent="0.35">
      <c r="A24" s="3" t="str">
        <f>IFERROR(IF(invoer_werknemers[[#This Row],[naam]]="","",invoer_werknemers[[#This Row],[naam]]),"")</f>
        <v/>
      </c>
      <c r="B2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" s="81" t="str">
        <f>IF(AND(pensioenpremieberekening[[#This Row],[naam]]&lt;&gt;""),invoer_werknemers[[#This Row],[deeltijdfactor]],"")</f>
        <v/>
      </c>
      <c r="H2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" s="23" t="str" cm="1">
        <f t="array" ref="K2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" spans="1:16" ht="20.149999999999999" customHeight="1" x14ac:dyDescent="0.35">
      <c r="A25" s="3" t="str">
        <f>IFERROR(IF(invoer_werknemers[[#This Row],[naam]]="","",invoer_werknemers[[#This Row],[naam]]),"")</f>
        <v/>
      </c>
      <c r="B2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" s="81" t="str">
        <f>IF(AND(pensioenpremieberekening[[#This Row],[naam]]&lt;&gt;""),invoer_werknemers[[#This Row],[deeltijdfactor]],"")</f>
        <v/>
      </c>
      <c r="H2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" s="23" t="str" cm="1">
        <f t="array" ref="K2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" spans="1:16" ht="20.149999999999999" customHeight="1" x14ac:dyDescent="0.35">
      <c r="A26" s="3" t="str">
        <f>IFERROR(IF(invoer_werknemers[[#This Row],[naam]]="","",invoer_werknemers[[#This Row],[naam]]),"")</f>
        <v/>
      </c>
      <c r="B2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" s="81" t="str">
        <f>IF(AND(pensioenpremieberekening[[#This Row],[naam]]&lt;&gt;""),invoer_werknemers[[#This Row],[deeltijdfactor]],"")</f>
        <v/>
      </c>
      <c r="H2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" s="23" t="str" cm="1">
        <f t="array" ref="K2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" spans="1:16" ht="20.149999999999999" customHeight="1" x14ac:dyDescent="0.35">
      <c r="A27" s="3" t="str">
        <f>IFERROR(IF(invoer_werknemers[[#This Row],[naam]]="","",invoer_werknemers[[#This Row],[naam]]),"")</f>
        <v/>
      </c>
      <c r="B2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" s="81" t="str">
        <f>IF(AND(pensioenpremieberekening[[#This Row],[naam]]&lt;&gt;""),invoer_werknemers[[#This Row],[deeltijdfactor]],"")</f>
        <v/>
      </c>
      <c r="H2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" s="23" t="str" cm="1">
        <f t="array" ref="K2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" spans="1:16" ht="20.149999999999999" customHeight="1" x14ac:dyDescent="0.35">
      <c r="A28" s="3" t="str">
        <f>IFERROR(IF(invoer_werknemers[[#This Row],[naam]]="","",invoer_werknemers[[#This Row],[naam]]),"")</f>
        <v/>
      </c>
      <c r="B2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" s="81" t="str">
        <f>IF(AND(pensioenpremieberekening[[#This Row],[naam]]&lt;&gt;""),invoer_werknemers[[#This Row],[deeltijdfactor]],"")</f>
        <v/>
      </c>
      <c r="H2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" s="23" t="str" cm="1">
        <f t="array" ref="K2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" spans="1:16" ht="20.149999999999999" customHeight="1" x14ac:dyDescent="0.35">
      <c r="A29" s="3" t="str">
        <f>IFERROR(IF(invoer_werknemers[[#This Row],[naam]]="","",invoer_werknemers[[#This Row],[naam]]),"")</f>
        <v/>
      </c>
      <c r="B2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" s="81" t="str">
        <f>IF(AND(pensioenpremieberekening[[#This Row],[naam]]&lt;&gt;""),invoer_werknemers[[#This Row],[deeltijdfactor]],"")</f>
        <v/>
      </c>
      <c r="H2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" s="23" t="str" cm="1">
        <f t="array" ref="K2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" spans="1:16" ht="20.149999999999999" customHeight="1" x14ac:dyDescent="0.35">
      <c r="A30" s="3" t="str">
        <f>IFERROR(IF(invoer_werknemers[[#This Row],[naam]]="","",invoer_werknemers[[#This Row],[naam]]),"")</f>
        <v/>
      </c>
      <c r="B3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" s="81" t="str">
        <f>IF(AND(pensioenpremieberekening[[#This Row],[naam]]&lt;&gt;""),invoer_werknemers[[#This Row],[deeltijdfactor]],"")</f>
        <v/>
      </c>
      <c r="H3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" s="23" t="str" cm="1">
        <f t="array" ref="K3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" spans="1:16" ht="20.149999999999999" customHeight="1" x14ac:dyDescent="0.35">
      <c r="A31" s="3" t="str">
        <f>IFERROR(IF(invoer_werknemers[[#This Row],[naam]]="","",invoer_werknemers[[#This Row],[naam]]),"")</f>
        <v/>
      </c>
      <c r="B3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" s="81" t="str">
        <f>IF(AND(pensioenpremieberekening[[#This Row],[naam]]&lt;&gt;""),invoer_werknemers[[#This Row],[deeltijdfactor]],"")</f>
        <v/>
      </c>
      <c r="H3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" s="23" t="str" cm="1">
        <f t="array" ref="K3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" spans="1:16" ht="20.149999999999999" customHeight="1" x14ac:dyDescent="0.35">
      <c r="A32" s="3" t="str">
        <f>IFERROR(IF(invoer_werknemers[[#This Row],[naam]]="","",invoer_werknemers[[#This Row],[naam]]),"")</f>
        <v/>
      </c>
      <c r="B3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" s="81" t="str">
        <f>IF(AND(pensioenpremieberekening[[#This Row],[naam]]&lt;&gt;""),invoer_werknemers[[#This Row],[deeltijdfactor]],"")</f>
        <v/>
      </c>
      <c r="H3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" s="23" t="str" cm="1">
        <f t="array" ref="K3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" spans="1:16" ht="20.149999999999999" customHeight="1" x14ac:dyDescent="0.35">
      <c r="A33" s="3" t="str">
        <f>IFERROR(IF(invoer_werknemers[[#This Row],[naam]]="","",invoer_werknemers[[#This Row],[naam]]),"")</f>
        <v/>
      </c>
      <c r="B3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" s="81" t="str">
        <f>IF(AND(pensioenpremieberekening[[#This Row],[naam]]&lt;&gt;""),invoer_werknemers[[#This Row],[deeltijdfactor]],"")</f>
        <v/>
      </c>
      <c r="H3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" s="23" t="str" cm="1">
        <f t="array" ref="K3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" spans="1:16" ht="20.149999999999999" customHeight="1" x14ac:dyDescent="0.35">
      <c r="A34" s="3" t="str">
        <f>IFERROR(IF(invoer_werknemers[[#This Row],[naam]]="","",invoer_werknemers[[#This Row],[naam]]),"")</f>
        <v/>
      </c>
      <c r="B3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" s="81" t="str">
        <f>IF(AND(pensioenpremieberekening[[#This Row],[naam]]&lt;&gt;""),invoer_werknemers[[#This Row],[deeltijdfactor]],"")</f>
        <v/>
      </c>
      <c r="H3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" s="23" t="str" cm="1">
        <f t="array" ref="K3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" spans="1:16" ht="20.149999999999999" customHeight="1" x14ac:dyDescent="0.35">
      <c r="A35" s="3" t="str">
        <f>IFERROR(IF(invoer_werknemers[[#This Row],[naam]]="","",invoer_werknemers[[#This Row],[naam]]),"")</f>
        <v/>
      </c>
      <c r="B3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" s="81" t="str">
        <f>IF(AND(pensioenpremieberekening[[#This Row],[naam]]&lt;&gt;""),invoer_werknemers[[#This Row],[deeltijdfactor]],"")</f>
        <v/>
      </c>
      <c r="H3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" s="23" t="str" cm="1">
        <f t="array" ref="K3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" spans="1:16" ht="20.149999999999999" customHeight="1" x14ac:dyDescent="0.35">
      <c r="A36" s="3" t="str">
        <f>IFERROR(IF(invoer_werknemers[[#This Row],[naam]]="","",invoer_werknemers[[#This Row],[naam]]),"")</f>
        <v/>
      </c>
      <c r="B3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" s="81" t="str">
        <f>IF(AND(pensioenpremieberekening[[#This Row],[naam]]&lt;&gt;""),invoer_werknemers[[#This Row],[deeltijdfactor]],"")</f>
        <v/>
      </c>
      <c r="H3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" s="23" t="str" cm="1">
        <f t="array" ref="K3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" spans="1:16" ht="20.149999999999999" customHeight="1" x14ac:dyDescent="0.35">
      <c r="A37" s="3" t="str">
        <f>IFERROR(IF(invoer_werknemers[[#This Row],[naam]]="","",invoer_werknemers[[#This Row],[naam]]),"")</f>
        <v/>
      </c>
      <c r="B3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" s="81" t="str">
        <f>IF(AND(pensioenpremieberekening[[#This Row],[naam]]&lt;&gt;""),invoer_werknemers[[#This Row],[deeltijdfactor]],"")</f>
        <v/>
      </c>
      <c r="H3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" s="23" t="str" cm="1">
        <f t="array" ref="K3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" spans="1:16" ht="20.149999999999999" customHeight="1" x14ac:dyDescent="0.35">
      <c r="A38" s="3" t="str">
        <f>IFERROR(IF(invoer_werknemers[[#This Row],[naam]]="","",invoer_werknemers[[#This Row],[naam]]),"")</f>
        <v/>
      </c>
      <c r="B3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" s="81" t="str">
        <f>IF(AND(pensioenpremieberekening[[#This Row],[naam]]&lt;&gt;""),invoer_werknemers[[#This Row],[deeltijdfactor]],"")</f>
        <v/>
      </c>
      <c r="H3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" s="23" t="str" cm="1">
        <f t="array" ref="K3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" spans="1:16" ht="20.149999999999999" customHeight="1" x14ac:dyDescent="0.35">
      <c r="A39" s="3" t="str">
        <f>IFERROR(IF(invoer_werknemers[[#This Row],[naam]]="","",invoer_werknemers[[#This Row],[naam]]),"")</f>
        <v/>
      </c>
      <c r="B3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" s="81" t="str">
        <f>IF(AND(pensioenpremieberekening[[#This Row],[naam]]&lt;&gt;""),invoer_werknemers[[#This Row],[deeltijdfactor]],"")</f>
        <v/>
      </c>
      <c r="H3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" s="23" t="str" cm="1">
        <f t="array" ref="K3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" spans="1:16" ht="20.149999999999999" customHeight="1" x14ac:dyDescent="0.35">
      <c r="A40" s="3" t="str">
        <f>IFERROR(IF(invoer_werknemers[[#This Row],[naam]]="","",invoer_werknemers[[#This Row],[naam]]),"")</f>
        <v/>
      </c>
      <c r="B4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" s="81" t="str">
        <f>IF(AND(pensioenpremieberekening[[#This Row],[naam]]&lt;&gt;""),invoer_werknemers[[#This Row],[deeltijdfactor]],"")</f>
        <v/>
      </c>
      <c r="H4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" s="23" t="str" cm="1">
        <f t="array" ref="K4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" spans="1:16" ht="20.149999999999999" customHeight="1" x14ac:dyDescent="0.35">
      <c r="A41" s="3" t="str">
        <f>IFERROR(IF(invoer_werknemers[[#This Row],[naam]]="","",invoer_werknemers[[#This Row],[naam]]),"")</f>
        <v/>
      </c>
      <c r="B4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" s="81" t="str">
        <f>IF(AND(pensioenpremieberekening[[#This Row],[naam]]&lt;&gt;""),invoer_werknemers[[#This Row],[deeltijdfactor]],"")</f>
        <v/>
      </c>
      <c r="H4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" s="23" t="str" cm="1">
        <f t="array" ref="K4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" spans="1:16" ht="20.149999999999999" customHeight="1" x14ac:dyDescent="0.35">
      <c r="A42" s="3" t="str">
        <f>IFERROR(IF(invoer_werknemers[[#This Row],[naam]]="","",invoer_werknemers[[#This Row],[naam]]),"")</f>
        <v/>
      </c>
      <c r="B4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" s="81" t="str">
        <f>IF(AND(pensioenpremieberekening[[#This Row],[naam]]&lt;&gt;""),invoer_werknemers[[#This Row],[deeltijdfactor]],"")</f>
        <v/>
      </c>
      <c r="H4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" s="23" t="str" cm="1">
        <f t="array" ref="K4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" spans="1:16" ht="20.149999999999999" customHeight="1" x14ac:dyDescent="0.35">
      <c r="A43" s="3" t="str">
        <f>IFERROR(IF(invoer_werknemers[[#This Row],[naam]]="","",invoer_werknemers[[#This Row],[naam]]),"")</f>
        <v/>
      </c>
      <c r="B4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" s="81" t="str">
        <f>IF(AND(pensioenpremieberekening[[#This Row],[naam]]&lt;&gt;""),invoer_werknemers[[#This Row],[deeltijdfactor]],"")</f>
        <v/>
      </c>
      <c r="H4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" s="23" t="str" cm="1">
        <f t="array" ref="K4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" spans="1:16" ht="20.149999999999999" customHeight="1" x14ac:dyDescent="0.35">
      <c r="A44" s="3" t="str">
        <f>IFERROR(IF(invoer_werknemers[[#This Row],[naam]]="","",invoer_werknemers[[#This Row],[naam]]),"")</f>
        <v/>
      </c>
      <c r="B4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" s="81" t="str">
        <f>IF(AND(pensioenpremieberekening[[#This Row],[naam]]&lt;&gt;""),invoer_werknemers[[#This Row],[deeltijdfactor]],"")</f>
        <v/>
      </c>
      <c r="H4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" s="23" t="str" cm="1">
        <f t="array" ref="K4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" spans="1:16" ht="20.149999999999999" customHeight="1" x14ac:dyDescent="0.35">
      <c r="A45" s="3" t="str">
        <f>IFERROR(IF(invoer_werknemers[[#This Row],[naam]]="","",invoer_werknemers[[#This Row],[naam]]),"")</f>
        <v/>
      </c>
      <c r="B4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" s="81" t="str">
        <f>IF(AND(pensioenpremieberekening[[#This Row],[naam]]&lt;&gt;""),invoer_werknemers[[#This Row],[deeltijdfactor]],"")</f>
        <v/>
      </c>
      <c r="H4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" s="23" t="str" cm="1">
        <f t="array" ref="K4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" spans="1:16" ht="20.149999999999999" customHeight="1" x14ac:dyDescent="0.35">
      <c r="A46" s="3" t="str">
        <f>IFERROR(IF(invoer_werknemers[[#This Row],[naam]]="","",invoer_werknemers[[#This Row],[naam]]),"")</f>
        <v/>
      </c>
      <c r="B4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" s="81" t="str">
        <f>IF(AND(pensioenpremieberekening[[#This Row],[naam]]&lt;&gt;""),invoer_werknemers[[#This Row],[deeltijdfactor]],"")</f>
        <v/>
      </c>
      <c r="H4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" s="23" t="str" cm="1">
        <f t="array" ref="K4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" spans="1:16" ht="20.149999999999999" customHeight="1" x14ac:dyDescent="0.35">
      <c r="A47" s="3" t="str">
        <f>IFERROR(IF(invoer_werknemers[[#This Row],[naam]]="","",invoer_werknemers[[#This Row],[naam]]),"")</f>
        <v/>
      </c>
      <c r="B4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" s="81" t="str">
        <f>IF(AND(pensioenpremieberekening[[#This Row],[naam]]&lt;&gt;""),invoer_werknemers[[#This Row],[deeltijdfactor]],"")</f>
        <v/>
      </c>
      <c r="H4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" s="23" t="str" cm="1">
        <f t="array" ref="K4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" spans="1:16" ht="20.149999999999999" customHeight="1" x14ac:dyDescent="0.35">
      <c r="A48" s="3" t="str">
        <f>IFERROR(IF(invoer_werknemers[[#This Row],[naam]]="","",invoer_werknemers[[#This Row],[naam]]),"")</f>
        <v/>
      </c>
      <c r="B4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" s="81" t="str">
        <f>IF(AND(pensioenpremieberekening[[#This Row],[naam]]&lt;&gt;""),invoer_werknemers[[#This Row],[deeltijdfactor]],"")</f>
        <v/>
      </c>
      <c r="H4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" s="23" t="str" cm="1">
        <f t="array" ref="K4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" spans="1:16" ht="20.149999999999999" customHeight="1" x14ac:dyDescent="0.35">
      <c r="A49" s="3" t="str">
        <f>IFERROR(IF(invoer_werknemers[[#This Row],[naam]]="","",invoer_werknemers[[#This Row],[naam]]),"")</f>
        <v/>
      </c>
      <c r="B4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" s="81" t="str">
        <f>IF(AND(pensioenpremieberekening[[#This Row],[naam]]&lt;&gt;""),invoer_werknemers[[#This Row],[deeltijdfactor]],"")</f>
        <v/>
      </c>
      <c r="H4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" s="23" t="str" cm="1">
        <f t="array" ref="K4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" spans="1:16" ht="20.149999999999999" customHeight="1" x14ac:dyDescent="0.35">
      <c r="A50" s="3" t="str">
        <f>IFERROR(IF(invoer_werknemers[[#This Row],[naam]]="","",invoer_werknemers[[#This Row],[naam]]),"")</f>
        <v/>
      </c>
      <c r="B5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" s="81" t="str">
        <f>IF(AND(pensioenpremieberekening[[#This Row],[naam]]&lt;&gt;""),invoer_werknemers[[#This Row],[deeltijdfactor]],"")</f>
        <v/>
      </c>
      <c r="H5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" s="23" t="str" cm="1">
        <f t="array" ref="K5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1" spans="1:16" ht="20.149999999999999" customHeight="1" x14ac:dyDescent="0.35">
      <c r="A51" s="3" t="str">
        <f>IFERROR(IF(invoer_werknemers[[#This Row],[naam]]="","",invoer_werknemers[[#This Row],[naam]]),"")</f>
        <v/>
      </c>
      <c r="B5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1" s="81" t="str">
        <f>IF(AND(pensioenpremieberekening[[#This Row],[naam]]&lt;&gt;""),invoer_werknemers[[#This Row],[deeltijdfactor]],"")</f>
        <v/>
      </c>
      <c r="H5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1" s="23" t="str" cm="1">
        <f t="array" ref="K5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2" spans="1:16" ht="20.149999999999999" customHeight="1" x14ac:dyDescent="0.35">
      <c r="A52" s="3" t="str">
        <f>IFERROR(IF(invoer_werknemers[[#This Row],[naam]]="","",invoer_werknemers[[#This Row],[naam]]),"")</f>
        <v/>
      </c>
      <c r="B5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2" s="81" t="str">
        <f>IF(AND(pensioenpremieberekening[[#This Row],[naam]]&lt;&gt;""),invoer_werknemers[[#This Row],[deeltijdfactor]],"")</f>
        <v/>
      </c>
      <c r="H5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2" s="23" t="str" cm="1">
        <f t="array" ref="K5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3" spans="1:16" ht="20.149999999999999" customHeight="1" x14ac:dyDescent="0.35">
      <c r="A53" s="3" t="str">
        <f>IFERROR(IF(invoer_werknemers[[#This Row],[naam]]="","",invoer_werknemers[[#This Row],[naam]]),"")</f>
        <v/>
      </c>
      <c r="B5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3" s="81" t="str">
        <f>IF(AND(pensioenpremieberekening[[#This Row],[naam]]&lt;&gt;""),invoer_werknemers[[#This Row],[deeltijdfactor]],"")</f>
        <v/>
      </c>
      <c r="H5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3" s="23" t="str" cm="1">
        <f t="array" ref="K5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4" spans="1:16" ht="20.149999999999999" customHeight="1" x14ac:dyDescent="0.35">
      <c r="A54" s="3" t="str">
        <f>IFERROR(IF(invoer_werknemers[[#This Row],[naam]]="","",invoer_werknemers[[#This Row],[naam]]),"")</f>
        <v/>
      </c>
      <c r="B5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4" s="81" t="str">
        <f>IF(AND(pensioenpremieberekening[[#This Row],[naam]]&lt;&gt;""),invoer_werknemers[[#This Row],[deeltijdfactor]],"")</f>
        <v/>
      </c>
      <c r="H5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4" s="23" t="str" cm="1">
        <f t="array" ref="K5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5" spans="1:16" ht="20.149999999999999" customHeight="1" x14ac:dyDescent="0.35">
      <c r="A55" s="3" t="str">
        <f>IFERROR(IF(invoer_werknemers[[#This Row],[naam]]="","",invoer_werknemers[[#This Row],[naam]]),"")</f>
        <v/>
      </c>
      <c r="B5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5" s="81" t="str">
        <f>IF(AND(pensioenpremieberekening[[#This Row],[naam]]&lt;&gt;""),invoer_werknemers[[#This Row],[deeltijdfactor]],"")</f>
        <v/>
      </c>
      <c r="H5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5" s="23" t="str" cm="1">
        <f t="array" ref="K5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6" spans="1:16" ht="20.149999999999999" customHeight="1" x14ac:dyDescent="0.35">
      <c r="A56" s="3" t="str">
        <f>IFERROR(IF(invoer_werknemers[[#This Row],[naam]]="","",invoer_werknemers[[#This Row],[naam]]),"")</f>
        <v/>
      </c>
      <c r="B5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6" s="81" t="str">
        <f>IF(AND(pensioenpremieberekening[[#This Row],[naam]]&lt;&gt;""),invoer_werknemers[[#This Row],[deeltijdfactor]],"")</f>
        <v/>
      </c>
      <c r="H5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6" s="23" t="str" cm="1">
        <f t="array" ref="K5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7" spans="1:16" ht="20.149999999999999" customHeight="1" x14ac:dyDescent="0.35">
      <c r="A57" s="3" t="str">
        <f>IFERROR(IF(invoer_werknemers[[#This Row],[naam]]="","",invoer_werknemers[[#This Row],[naam]]),"")</f>
        <v/>
      </c>
      <c r="B5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7" s="81" t="str">
        <f>IF(AND(pensioenpremieberekening[[#This Row],[naam]]&lt;&gt;""),invoer_werknemers[[#This Row],[deeltijdfactor]],"")</f>
        <v/>
      </c>
      <c r="H5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7" s="23" t="str" cm="1">
        <f t="array" ref="K5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8" spans="1:16" ht="20.149999999999999" customHeight="1" x14ac:dyDescent="0.35">
      <c r="A58" s="3" t="str">
        <f>IFERROR(IF(invoer_werknemers[[#This Row],[naam]]="","",invoer_werknemers[[#This Row],[naam]]),"")</f>
        <v/>
      </c>
      <c r="B5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8" s="81" t="str">
        <f>IF(AND(pensioenpremieberekening[[#This Row],[naam]]&lt;&gt;""),invoer_werknemers[[#This Row],[deeltijdfactor]],"")</f>
        <v/>
      </c>
      <c r="H5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8" s="23" t="str" cm="1">
        <f t="array" ref="K5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9" spans="1:16" ht="20.149999999999999" customHeight="1" x14ac:dyDescent="0.35">
      <c r="A59" s="3" t="str">
        <f>IFERROR(IF(invoer_werknemers[[#This Row],[naam]]="","",invoer_werknemers[[#This Row],[naam]]),"")</f>
        <v/>
      </c>
      <c r="B5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9" s="81" t="str">
        <f>IF(AND(pensioenpremieberekening[[#This Row],[naam]]&lt;&gt;""),invoer_werknemers[[#This Row],[deeltijdfactor]],"")</f>
        <v/>
      </c>
      <c r="H5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9" s="23" t="str" cm="1">
        <f t="array" ref="K5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0" spans="1:16" ht="20.149999999999999" customHeight="1" x14ac:dyDescent="0.35">
      <c r="A60" s="3" t="str">
        <f>IFERROR(IF(invoer_werknemers[[#This Row],[naam]]="","",invoer_werknemers[[#This Row],[naam]]),"")</f>
        <v/>
      </c>
      <c r="B6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0" s="81" t="str">
        <f>IF(AND(pensioenpremieberekening[[#This Row],[naam]]&lt;&gt;""),invoer_werknemers[[#This Row],[deeltijdfactor]],"")</f>
        <v/>
      </c>
      <c r="H6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0" s="23" t="str" cm="1">
        <f t="array" ref="K6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1" spans="1:16" ht="20.149999999999999" customHeight="1" x14ac:dyDescent="0.35">
      <c r="A61" s="3" t="str">
        <f>IFERROR(IF(invoer_werknemers[[#This Row],[naam]]="","",invoer_werknemers[[#This Row],[naam]]),"")</f>
        <v/>
      </c>
      <c r="B6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1" s="81" t="str">
        <f>IF(AND(pensioenpremieberekening[[#This Row],[naam]]&lt;&gt;""),invoer_werknemers[[#This Row],[deeltijdfactor]],"")</f>
        <v/>
      </c>
      <c r="H6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1" s="23" t="str" cm="1">
        <f t="array" ref="K6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2" spans="1:16" ht="20.149999999999999" customHeight="1" x14ac:dyDescent="0.35">
      <c r="A62" s="3" t="str">
        <f>IFERROR(IF(invoer_werknemers[[#This Row],[naam]]="","",invoer_werknemers[[#This Row],[naam]]),"")</f>
        <v/>
      </c>
      <c r="B6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2" s="81" t="str">
        <f>IF(AND(pensioenpremieberekening[[#This Row],[naam]]&lt;&gt;""),invoer_werknemers[[#This Row],[deeltijdfactor]],"")</f>
        <v/>
      </c>
      <c r="H6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2" s="23" t="str" cm="1">
        <f t="array" ref="K6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3" spans="1:16" ht="20.149999999999999" customHeight="1" x14ac:dyDescent="0.35">
      <c r="A63" s="3" t="str">
        <f>IFERROR(IF(invoer_werknemers[[#This Row],[naam]]="","",invoer_werknemers[[#This Row],[naam]]),"")</f>
        <v/>
      </c>
      <c r="B6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3" s="81" t="str">
        <f>IF(AND(pensioenpremieberekening[[#This Row],[naam]]&lt;&gt;""),invoer_werknemers[[#This Row],[deeltijdfactor]],"")</f>
        <v/>
      </c>
      <c r="H6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3" s="23" t="str" cm="1">
        <f t="array" ref="K6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4" spans="1:16" ht="20.149999999999999" customHeight="1" x14ac:dyDescent="0.35">
      <c r="A64" s="3" t="str">
        <f>IFERROR(IF(invoer_werknemers[[#This Row],[naam]]="","",invoer_werknemers[[#This Row],[naam]]),"")</f>
        <v/>
      </c>
      <c r="B6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4" s="81" t="str">
        <f>IF(AND(pensioenpremieberekening[[#This Row],[naam]]&lt;&gt;""),invoer_werknemers[[#This Row],[deeltijdfactor]],"")</f>
        <v/>
      </c>
      <c r="H6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4" s="23" t="str" cm="1">
        <f t="array" ref="K6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5" spans="1:16" ht="20.149999999999999" customHeight="1" x14ac:dyDescent="0.35">
      <c r="A65" s="3" t="str">
        <f>IFERROR(IF(invoer_werknemers[[#This Row],[naam]]="","",invoer_werknemers[[#This Row],[naam]]),"")</f>
        <v/>
      </c>
      <c r="B6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5" s="81" t="str">
        <f>IF(AND(pensioenpremieberekening[[#This Row],[naam]]&lt;&gt;""),invoer_werknemers[[#This Row],[deeltijdfactor]],"")</f>
        <v/>
      </c>
      <c r="H6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5" s="23" t="str" cm="1">
        <f t="array" ref="K6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6" spans="1:16" ht="20.149999999999999" customHeight="1" x14ac:dyDescent="0.35">
      <c r="A66" s="3" t="str">
        <f>IFERROR(IF(invoer_werknemers[[#This Row],[naam]]="","",invoer_werknemers[[#This Row],[naam]]),"")</f>
        <v/>
      </c>
      <c r="B6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6" s="81" t="str">
        <f>IF(AND(pensioenpremieberekening[[#This Row],[naam]]&lt;&gt;""),invoer_werknemers[[#This Row],[deeltijdfactor]],"")</f>
        <v/>
      </c>
      <c r="H6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6" s="23" t="str" cm="1">
        <f t="array" ref="K6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7" spans="1:16" ht="20.149999999999999" customHeight="1" x14ac:dyDescent="0.35">
      <c r="A67" s="3" t="str">
        <f>IFERROR(IF(invoer_werknemers[[#This Row],[naam]]="","",invoer_werknemers[[#This Row],[naam]]),"")</f>
        <v/>
      </c>
      <c r="B6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7" s="81" t="str">
        <f>IF(AND(pensioenpremieberekening[[#This Row],[naam]]&lt;&gt;""),invoer_werknemers[[#This Row],[deeltijdfactor]],"")</f>
        <v/>
      </c>
      <c r="H6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7" s="23" t="str" cm="1">
        <f t="array" ref="K6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8" spans="1:16" ht="20.149999999999999" customHeight="1" x14ac:dyDescent="0.35">
      <c r="A68" s="3" t="str">
        <f>IFERROR(IF(invoer_werknemers[[#This Row],[naam]]="","",invoer_werknemers[[#This Row],[naam]]),"")</f>
        <v/>
      </c>
      <c r="B6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8" s="81" t="str">
        <f>IF(AND(pensioenpremieberekening[[#This Row],[naam]]&lt;&gt;""),invoer_werknemers[[#This Row],[deeltijdfactor]],"")</f>
        <v/>
      </c>
      <c r="H6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8" s="23" t="str" cm="1">
        <f t="array" ref="K6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69" spans="1:16" ht="20.149999999999999" customHeight="1" x14ac:dyDescent="0.35">
      <c r="A69" s="3" t="str">
        <f>IFERROR(IF(invoer_werknemers[[#This Row],[naam]]="","",invoer_werknemers[[#This Row],[naam]]),"")</f>
        <v/>
      </c>
      <c r="B6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6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6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6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69" s="81" t="str">
        <f>IF(AND(pensioenpremieberekening[[#This Row],[naam]]&lt;&gt;""),invoer_werknemers[[#This Row],[deeltijdfactor]],"")</f>
        <v/>
      </c>
      <c r="H6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6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6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69" s="23" t="str" cm="1">
        <f t="array" ref="K6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6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6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6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6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6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0" spans="1:16" ht="20.149999999999999" customHeight="1" x14ac:dyDescent="0.35">
      <c r="A70" s="3" t="str">
        <f>IFERROR(IF(invoer_werknemers[[#This Row],[naam]]="","",invoer_werknemers[[#This Row],[naam]]),"")</f>
        <v/>
      </c>
      <c r="B7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0" s="81" t="str">
        <f>IF(AND(pensioenpremieberekening[[#This Row],[naam]]&lt;&gt;""),invoer_werknemers[[#This Row],[deeltijdfactor]],"")</f>
        <v/>
      </c>
      <c r="H7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0" s="23" t="str" cm="1">
        <f t="array" ref="K7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1" spans="1:16" ht="20.149999999999999" customHeight="1" x14ac:dyDescent="0.35">
      <c r="A71" s="3" t="str">
        <f>IFERROR(IF(invoer_werknemers[[#This Row],[naam]]="","",invoer_werknemers[[#This Row],[naam]]),"")</f>
        <v/>
      </c>
      <c r="B7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1" s="81" t="str">
        <f>IF(AND(pensioenpremieberekening[[#This Row],[naam]]&lt;&gt;""),invoer_werknemers[[#This Row],[deeltijdfactor]],"")</f>
        <v/>
      </c>
      <c r="H7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1" s="23" t="str" cm="1">
        <f t="array" ref="K7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2" spans="1:16" ht="20.149999999999999" customHeight="1" x14ac:dyDescent="0.35">
      <c r="A72" s="3" t="str">
        <f>IFERROR(IF(invoer_werknemers[[#This Row],[naam]]="","",invoer_werknemers[[#This Row],[naam]]),"")</f>
        <v/>
      </c>
      <c r="B7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2" s="81" t="str">
        <f>IF(AND(pensioenpremieberekening[[#This Row],[naam]]&lt;&gt;""),invoer_werknemers[[#This Row],[deeltijdfactor]],"")</f>
        <v/>
      </c>
      <c r="H7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2" s="23" t="str" cm="1">
        <f t="array" ref="K7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3" spans="1:16" ht="20.149999999999999" customHeight="1" x14ac:dyDescent="0.35">
      <c r="A73" s="3" t="str">
        <f>IFERROR(IF(invoer_werknemers[[#This Row],[naam]]="","",invoer_werknemers[[#This Row],[naam]]),"")</f>
        <v/>
      </c>
      <c r="B7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3" s="81" t="str">
        <f>IF(AND(pensioenpremieberekening[[#This Row],[naam]]&lt;&gt;""),invoer_werknemers[[#This Row],[deeltijdfactor]],"")</f>
        <v/>
      </c>
      <c r="H7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3" s="23" t="str" cm="1">
        <f t="array" ref="K7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4" spans="1:16" ht="20.149999999999999" customHeight="1" x14ac:dyDescent="0.35">
      <c r="A74" s="3" t="str">
        <f>IFERROR(IF(invoer_werknemers[[#This Row],[naam]]="","",invoer_werknemers[[#This Row],[naam]]),"")</f>
        <v/>
      </c>
      <c r="B7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4" s="81" t="str">
        <f>IF(AND(pensioenpremieberekening[[#This Row],[naam]]&lt;&gt;""),invoer_werknemers[[#This Row],[deeltijdfactor]],"")</f>
        <v/>
      </c>
      <c r="H7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4" s="23" t="str" cm="1">
        <f t="array" ref="K7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5" spans="1:16" ht="20.149999999999999" customHeight="1" x14ac:dyDescent="0.35">
      <c r="A75" s="3" t="str">
        <f>IFERROR(IF(invoer_werknemers[[#This Row],[naam]]="","",invoer_werknemers[[#This Row],[naam]]),"")</f>
        <v/>
      </c>
      <c r="B7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5" s="81" t="str">
        <f>IF(AND(pensioenpremieberekening[[#This Row],[naam]]&lt;&gt;""),invoer_werknemers[[#This Row],[deeltijdfactor]],"")</f>
        <v/>
      </c>
      <c r="H7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5" s="23" t="str" cm="1">
        <f t="array" ref="K7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6" spans="1:16" ht="20.149999999999999" customHeight="1" x14ac:dyDescent="0.35">
      <c r="A76" s="3" t="str">
        <f>IFERROR(IF(invoer_werknemers[[#This Row],[naam]]="","",invoer_werknemers[[#This Row],[naam]]),"")</f>
        <v/>
      </c>
      <c r="B7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6" s="81" t="str">
        <f>IF(AND(pensioenpremieberekening[[#This Row],[naam]]&lt;&gt;""),invoer_werknemers[[#This Row],[deeltijdfactor]],"")</f>
        <v/>
      </c>
      <c r="H7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6" s="23" t="str" cm="1">
        <f t="array" ref="K7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7" spans="1:16" ht="20.149999999999999" customHeight="1" x14ac:dyDescent="0.35">
      <c r="A77" s="3" t="str">
        <f>IFERROR(IF(invoer_werknemers[[#This Row],[naam]]="","",invoer_werknemers[[#This Row],[naam]]),"")</f>
        <v/>
      </c>
      <c r="B7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7" s="81" t="str">
        <f>IF(AND(pensioenpremieberekening[[#This Row],[naam]]&lt;&gt;""),invoer_werknemers[[#This Row],[deeltijdfactor]],"")</f>
        <v/>
      </c>
      <c r="H7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7" s="23" t="str" cm="1">
        <f t="array" ref="K7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8" spans="1:16" ht="20.149999999999999" customHeight="1" x14ac:dyDescent="0.35">
      <c r="A78" s="3" t="str">
        <f>IFERROR(IF(invoer_werknemers[[#This Row],[naam]]="","",invoer_werknemers[[#This Row],[naam]]),"")</f>
        <v/>
      </c>
      <c r="B7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8" s="81" t="str">
        <f>IF(AND(pensioenpremieberekening[[#This Row],[naam]]&lt;&gt;""),invoer_werknemers[[#This Row],[deeltijdfactor]],"")</f>
        <v/>
      </c>
      <c r="H7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8" s="23" t="str" cm="1">
        <f t="array" ref="K7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79" spans="1:16" ht="20.149999999999999" customHeight="1" x14ac:dyDescent="0.35">
      <c r="A79" s="3" t="str">
        <f>IFERROR(IF(invoer_werknemers[[#This Row],[naam]]="","",invoer_werknemers[[#This Row],[naam]]),"")</f>
        <v/>
      </c>
      <c r="B7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7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7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7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79" s="81" t="str">
        <f>IF(AND(pensioenpremieberekening[[#This Row],[naam]]&lt;&gt;""),invoer_werknemers[[#This Row],[deeltijdfactor]],"")</f>
        <v/>
      </c>
      <c r="H7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7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7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79" s="23" t="str" cm="1">
        <f t="array" ref="K7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7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7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7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7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7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0" spans="1:16" ht="20.149999999999999" customHeight="1" x14ac:dyDescent="0.35">
      <c r="A80" s="3" t="str">
        <f>IFERROR(IF(invoer_werknemers[[#This Row],[naam]]="","",invoer_werknemers[[#This Row],[naam]]),"")</f>
        <v/>
      </c>
      <c r="B8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0" s="81" t="str">
        <f>IF(AND(pensioenpremieberekening[[#This Row],[naam]]&lt;&gt;""),invoer_werknemers[[#This Row],[deeltijdfactor]],"")</f>
        <v/>
      </c>
      <c r="H8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0" s="23" t="str" cm="1">
        <f t="array" ref="K8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1" spans="1:16" ht="20.149999999999999" customHeight="1" x14ac:dyDescent="0.35">
      <c r="A81" s="3" t="str">
        <f>IFERROR(IF(invoer_werknemers[[#This Row],[naam]]="","",invoer_werknemers[[#This Row],[naam]]),"")</f>
        <v/>
      </c>
      <c r="B8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1" s="81" t="str">
        <f>IF(AND(pensioenpremieberekening[[#This Row],[naam]]&lt;&gt;""),invoer_werknemers[[#This Row],[deeltijdfactor]],"")</f>
        <v/>
      </c>
      <c r="H8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1" s="23" t="str" cm="1">
        <f t="array" ref="K8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2" spans="1:16" ht="20.149999999999999" customHeight="1" x14ac:dyDescent="0.35">
      <c r="A82" s="3" t="str">
        <f>IFERROR(IF(invoer_werknemers[[#This Row],[naam]]="","",invoer_werknemers[[#This Row],[naam]]),"")</f>
        <v/>
      </c>
      <c r="B8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2" s="81" t="str">
        <f>IF(AND(pensioenpremieberekening[[#This Row],[naam]]&lt;&gt;""),invoer_werknemers[[#This Row],[deeltijdfactor]],"")</f>
        <v/>
      </c>
      <c r="H8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2" s="23" t="str" cm="1">
        <f t="array" ref="K8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3" spans="1:16" ht="20.149999999999999" customHeight="1" x14ac:dyDescent="0.35">
      <c r="A83" s="3" t="str">
        <f>IFERROR(IF(invoer_werknemers[[#This Row],[naam]]="","",invoer_werknemers[[#This Row],[naam]]),"")</f>
        <v/>
      </c>
      <c r="B8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3" s="81" t="str">
        <f>IF(AND(pensioenpremieberekening[[#This Row],[naam]]&lt;&gt;""),invoer_werknemers[[#This Row],[deeltijdfactor]],"")</f>
        <v/>
      </c>
      <c r="H8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3" s="23" t="str" cm="1">
        <f t="array" ref="K8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4" spans="1:16" ht="20.149999999999999" customHeight="1" x14ac:dyDescent="0.35">
      <c r="A84" s="3" t="str">
        <f>IFERROR(IF(invoer_werknemers[[#This Row],[naam]]="","",invoer_werknemers[[#This Row],[naam]]),"")</f>
        <v/>
      </c>
      <c r="B8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4" s="81" t="str">
        <f>IF(AND(pensioenpremieberekening[[#This Row],[naam]]&lt;&gt;""),invoer_werknemers[[#This Row],[deeltijdfactor]],"")</f>
        <v/>
      </c>
      <c r="H8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4" s="23" t="str" cm="1">
        <f t="array" ref="K8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5" spans="1:16" ht="20.149999999999999" customHeight="1" x14ac:dyDescent="0.35">
      <c r="A85" s="3" t="str">
        <f>IFERROR(IF(invoer_werknemers[[#This Row],[naam]]="","",invoer_werknemers[[#This Row],[naam]]),"")</f>
        <v/>
      </c>
      <c r="B8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5" s="81" t="str">
        <f>IF(AND(pensioenpremieberekening[[#This Row],[naam]]&lt;&gt;""),invoer_werknemers[[#This Row],[deeltijdfactor]],"")</f>
        <v/>
      </c>
      <c r="H8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5" s="23" t="str" cm="1">
        <f t="array" ref="K8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6" spans="1:16" ht="20.149999999999999" customHeight="1" x14ac:dyDescent="0.35">
      <c r="A86" s="3" t="str">
        <f>IFERROR(IF(invoer_werknemers[[#This Row],[naam]]="","",invoer_werknemers[[#This Row],[naam]]),"")</f>
        <v/>
      </c>
      <c r="B8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6" s="81" t="str">
        <f>IF(AND(pensioenpremieberekening[[#This Row],[naam]]&lt;&gt;""),invoer_werknemers[[#This Row],[deeltijdfactor]],"")</f>
        <v/>
      </c>
      <c r="H8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6" s="23" t="str" cm="1">
        <f t="array" ref="K8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7" spans="1:16" ht="20.149999999999999" customHeight="1" x14ac:dyDescent="0.35">
      <c r="A87" s="3" t="str">
        <f>IFERROR(IF(invoer_werknemers[[#This Row],[naam]]="","",invoer_werknemers[[#This Row],[naam]]),"")</f>
        <v/>
      </c>
      <c r="B8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7" s="81" t="str">
        <f>IF(AND(pensioenpremieberekening[[#This Row],[naam]]&lt;&gt;""),invoer_werknemers[[#This Row],[deeltijdfactor]],"")</f>
        <v/>
      </c>
      <c r="H8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7" s="23" t="str" cm="1">
        <f t="array" ref="K8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8" spans="1:16" ht="20.149999999999999" customHeight="1" x14ac:dyDescent="0.35">
      <c r="A88" s="3" t="str">
        <f>IFERROR(IF(invoer_werknemers[[#This Row],[naam]]="","",invoer_werknemers[[#This Row],[naam]]),"")</f>
        <v/>
      </c>
      <c r="B8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8" s="81" t="str">
        <f>IF(AND(pensioenpremieberekening[[#This Row],[naam]]&lt;&gt;""),invoer_werknemers[[#This Row],[deeltijdfactor]],"")</f>
        <v/>
      </c>
      <c r="H8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8" s="23" t="str" cm="1">
        <f t="array" ref="K8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89" spans="1:16" ht="20.149999999999999" customHeight="1" x14ac:dyDescent="0.35">
      <c r="A89" s="3" t="str">
        <f>IFERROR(IF(invoer_werknemers[[#This Row],[naam]]="","",invoer_werknemers[[#This Row],[naam]]),"")</f>
        <v/>
      </c>
      <c r="B8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8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8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8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89" s="81" t="str">
        <f>IF(AND(pensioenpremieberekening[[#This Row],[naam]]&lt;&gt;""),invoer_werknemers[[#This Row],[deeltijdfactor]],"")</f>
        <v/>
      </c>
      <c r="H8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8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8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89" s="23" t="str" cm="1">
        <f t="array" ref="K8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8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8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8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8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8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0" spans="1:16" ht="20.149999999999999" customHeight="1" x14ac:dyDescent="0.35">
      <c r="A90" s="3" t="str">
        <f>IFERROR(IF(invoer_werknemers[[#This Row],[naam]]="","",invoer_werknemers[[#This Row],[naam]]),"")</f>
        <v/>
      </c>
      <c r="B9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0" s="81" t="str">
        <f>IF(AND(pensioenpremieberekening[[#This Row],[naam]]&lt;&gt;""),invoer_werknemers[[#This Row],[deeltijdfactor]],"")</f>
        <v/>
      </c>
      <c r="H9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0" s="23" t="str" cm="1">
        <f t="array" ref="K9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1" spans="1:16" ht="20.149999999999999" customHeight="1" x14ac:dyDescent="0.35">
      <c r="A91" s="3" t="str">
        <f>IFERROR(IF(invoer_werknemers[[#This Row],[naam]]="","",invoer_werknemers[[#This Row],[naam]]),"")</f>
        <v/>
      </c>
      <c r="B9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1" s="81" t="str">
        <f>IF(AND(pensioenpremieberekening[[#This Row],[naam]]&lt;&gt;""),invoer_werknemers[[#This Row],[deeltijdfactor]],"")</f>
        <v/>
      </c>
      <c r="H9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1" s="23" t="str" cm="1">
        <f t="array" ref="K9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2" spans="1:16" ht="20.149999999999999" customHeight="1" x14ac:dyDescent="0.35">
      <c r="A92" s="3" t="str">
        <f>IFERROR(IF(invoer_werknemers[[#This Row],[naam]]="","",invoer_werknemers[[#This Row],[naam]]),"")</f>
        <v/>
      </c>
      <c r="B9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2" s="81" t="str">
        <f>IF(AND(pensioenpremieberekening[[#This Row],[naam]]&lt;&gt;""),invoer_werknemers[[#This Row],[deeltijdfactor]],"")</f>
        <v/>
      </c>
      <c r="H9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2" s="23" t="str" cm="1">
        <f t="array" ref="K9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3" spans="1:16" ht="20.149999999999999" customHeight="1" x14ac:dyDescent="0.35">
      <c r="A93" s="3" t="str">
        <f>IFERROR(IF(invoer_werknemers[[#This Row],[naam]]="","",invoer_werknemers[[#This Row],[naam]]),"")</f>
        <v/>
      </c>
      <c r="B9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3" s="81" t="str">
        <f>IF(AND(pensioenpremieberekening[[#This Row],[naam]]&lt;&gt;""),invoer_werknemers[[#This Row],[deeltijdfactor]],"")</f>
        <v/>
      </c>
      <c r="H9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3" s="23" t="str" cm="1">
        <f t="array" ref="K9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4" spans="1:16" ht="20.149999999999999" customHeight="1" x14ac:dyDescent="0.35">
      <c r="A94" s="3" t="str">
        <f>IFERROR(IF(invoer_werknemers[[#This Row],[naam]]="","",invoer_werknemers[[#This Row],[naam]]),"")</f>
        <v/>
      </c>
      <c r="B9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4" s="81" t="str">
        <f>IF(AND(pensioenpremieberekening[[#This Row],[naam]]&lt;&gt;""),invoer_werknemers[[#This Row],[deeltijdfactor]],"")</f>
        <v/>
      </c>
      <c r="H9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4" s="23" t="str" cm="1">
        <f t="array" ref="K9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5" spans="1:16" ht="20.149999999999999" customHeight="1" x14ac:dyDescent="0.35">
      <c r="A95" s="3" t="str">
        <f>IFERROR(IF(invoer_werknemers[[#This Row],[naam]]="","",invoer_werknemers[[#This Row],[naam]]),"")</f>
        <v/>
      </c>
      <c r="B9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5" s="81" t="str">
        <f>IF(AND(pensioenpremieberekening[[#This Row],[naam]]&lt;&gt;""),invoer_werknemers[[#This Row],[deeltijdfactor]],"")</f>
        <v/>
      </c>
      <c r="H9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5" s="23" t="str" cm="1">
        <f t="array" ref="K9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6" spans="1:16" ht="20.149999999999999" customHeight="1" x14ac:dyDescent="0.35">
      <c r="A96" s="3" t="str">
        <f>IFERROR(IF(invoer_werknemers[[#This Row],[naam]]="","",invoer_werknemers[[#This Row],[naam]]),"")</f>
        <v/>
      </c>
      <c r="B9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6" s="81" t="str">
        <f>IF(AND(pensioenpremieberekening[[#This Row],[naam]]&lt;&gt;""),invoer_werknemers[[#This Row],[deeltijdfactor]],"")</f>
        <v/>
      </c>
      <c r="H9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6" s="23" t="str" cm="1">
        <f t="array" ref="K9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7" spans="1:16" ht="20.149999999999999" customHeight="1" x14ac:dyDescent="0.35">
      <c r="A97" s="3" t="str">
        <f>IFERROR(IF(invoer_werknemers[[#This Row],[naam]]="","",invoer_werknemers[[#This Row],[naam]]),"")</f>
        <v/>
      </c>
      <c r="B9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7" s="81" t="str">
        <f>IF(AND(pensioenpremieberekening[[#This Row],[naam]]&lt;&gt;""),invoer_werknemers[[#This Row],[deeltijdfactor]],"")</f>
        <v/>
      </c>
      <c r="H9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7" s="23" t="str" cm="1">
        <f t="array" ref="K9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8" spans="1:16" ht="20.149999999999999" customHeight="1" x14ac:dyDescent="0.35">
      <c r="A98" s="3" t="str">
        <f>IFERROR(IF(invoer_werknemers[[#This Row],[naam]]="","",invoer_werknemers[[#This Row],[naam]]),"")</f>
        <v/>
      </c>
      <c r="B9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8" s="81" t="str">
        <f>IF(AND(pensioenpremieberekening[[#This Row],[naam]]&lt;&gt;""),invoer_werknemers[[#This Row],[deeltijdfactor]],"")</f>
        <v/>
      </c>
      <c r="H9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8" s="23" t="str" cm="1">
        <f t="array" ref="K9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99" spans="1:16" ht="20.149999999999999" customHeight="1" x14ac:dyDescent="0.35">
      <c r="A99" s="3" t="str">
        <f>IFERROR(IF(invoer_werknemers[[#This Row],[naam]]="","",invoer_werknemers[[#This Row],[naam]]),"")</f>
        <v/>
      </c>
      <c r="B9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9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9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9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99" s="81" t="str">
        <f>IF(AND(pensioenpremieberekening[[#This Row],[naam]]&lt;&gt;""),invoer_werknemers[[#This Row],[deeltijdfactor]],"")</f>
        <v/>
      </c>
      <c r="H9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9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9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99" s="23" t="str" cm="1">
        <f t="array" ref="K9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9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9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9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9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9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0" spans="1:16" ht="20.149999999999999" customHeight="1" x14ac:dyDescent="0.35">
      <c r="A100" s="3" t="str">
        <f>IFERROR(IF(invoer_werknemers[[#This Row],[naam]]="","",invoer_werknemers[[#This Row],[naam]]),"")</f>
        <v/>
      </c>
      <c r="B10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0" s="81" t="str">
        <f>IF(AND(pensioenpremieberekening[[#This Row],[naam]]&lt;&gt;""),invoer_werknemers[[#This Row],[deeltijdfactor]],"")</f>
        <v/>
      </c>
      <c r="H10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0" s="23" t="str" cm="1">
        <f t="array" ref="K10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1" spans="1:16" ht="20.149999999999999" customHeight="1" x14ac:dyDescent="0.35">
      <c r="A101" s="3" t="str">
        <f>IFERROR(IF(invoer_werknemers[[#This Row],[naam]]="","",invoer_werknemers[[#This Row],[naam]]),"")</f>
        <v/>
      </c>
      <c r="B10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1" s="81" t="str">
        <f>IF(AND(pensioenpremieberekening[[#This Row],[naam]]&lt;&gt;""),invoer_werknemers[[#This Row],[deeltijdfactor]],"")</f>
        <v/>
      </c>
      <c r="H10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1" s="23" t="str" cm="1">
        <f t="array" ref="K10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2" spans="1:16" ht="20.149999999999999" customHeight="1" x14ac:dyDescent="0.35">
      <c r="A102" s="3" t="str">
        <f>IFERROR(IF(invoer_werknemers[[#This Row],[naam]]="","",invoer_werknemers[[#This Row],[naam]]),"")</f>
        <v/>
      </c>
      <c r="B10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2" s="81" t="str">
        <f>IF(AND(pensioenpremieberekening[[#This Row],[naam]]&lt;&gt;""),invoer_werknemers[[#This Row],[deeltijdfactor]],"")</f>
        <v/>
      </c>
      <c r="H10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2" s="23" t="str" cm="1">
        <f t="array" ref="K10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3" spans="1:16" ht="20.149999999999999" customHeight="1" x14ac:dyDescent="0.35">
      <c r="A103" s="3" t="str">
        <f>IFERROR(IF(invoer_werknemers[[#This Row],[naam]]="","",invoer_werknemers[[#This Row],[naam]]),"")</f>
        <v/>
      </c>
      <c r="B10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3" s="81" t="str">
        <f>IF(AND(pensioenpremieberekening[[#This Row],[naam]]&lt;&gt;""),invoer_werknemers[[#This Row],[deeltijdfactor]],"")</f>
        <v/>
      </c>
      <c r="H10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3" s="23" t="str" cm="1">
        <f t="array" ref="K10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4" spans="1:16" ht="20.149999999999999" customHeight="1" x14ac:dyDescent="0.35">
      <c r="A104" s="3" t="str">
        <f>IFERROR(IF(invoer_werknemers[[#This Row],[naam]]="","",invoer_werknemers[[#This Row],[naam]]),"")</f>
        <v/>
      </c>
      <c r="B10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4" s="81" t="str">
        <f>IF(AND(pensioenpremieberekening[[#This Row],[naam]]&lt;&gt;""),invoer_werknemers[[#This Row],[deeltijdfactor]],"")</f>
        <v/>
      </c>
      <c r="H10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4" s="23" t="str" cm="1">
        <f t="array" ref="K10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5" spans="1:16" ht="20.149999999999999" customHeight="1" x14ac:dyDescent="0.35">
      <c r="A105" s="3" t="str">
        <f>IFERROR(IF(invoer_werknemers[[#This Row],[naam]]="","",invoer_werknemers[[#This Row],[naam]]),"")</f>
        <v/>
      </c>
      <c r="B10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5" s="81" t="str">
        <f>IF(AND(pensioenpremieberekening[[#This Row],[naam]]&lt;&gt;""),invoer_werknemers[[#This Row],[deeltijdfactor]],"")</f>
        <v/>
      </c>
      <c r="H10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5" s="23" t="str" cm="1">
        <f t="array" ref="K10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6" spans="1:16" ht="20.149999999999999" customHeight="1" x14ac:dyDescent="0.35">
      <c r="A106" s="3" t="str">
        <f>IFERROR(IF(invoer_werknemers[[#This Row],[naam]]="","",invoer_werknemers[[#This Row],[naam]]),"")</f>
        <v/>
      </c>
      <c r="B10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6" s="81" t="str">
        <f>IF(AND(pensioenpremieberekening[[#This Row],[naam]]&lt;&gt;""),invoer_werknemers[[#This Row],[deeltijdfactor]],"")</f>
        <v/>
      </c>
      <c r="H10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6" s="23" t="str" cm="1">
        <f t="array" ref="K10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7" spans="1:16" ht="20.149999999999999" customHeight="1" x14ac:dyDescent="0.35">
      <c r="A107" s="3" t="str">
        <f>IFERROR(IF(invoer_werknemers[[#This Row],[naam]]="","",invoer_werknemers[[#This Row],[naam]]),"")</f>
        <v/>
      </c>
      <c r="B10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7" s="81" t="str">
        <f>IF(AND(pensioenpremieberekening[[#This Row],[naam]]&lt;&gt;""),invoer_werknemers[[#This Row],[deeltijdfactor]],"")</f>
        <v/>
      </c>
      <c r="H10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7" s="23" t="str" cm="1">
        <f t="array" ref="K10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8" spans="1:16" ht="20.149999999999999" customHeight="1" x14ac:dyDescent="0.35">
      <c r="A108" s="3" t="str">
        <f>IFERROR(IF(invoer_werknemers[[#This Row],[naam]]="","",invoer_werknemers[[#This Row],[naam]]),"")</f>
        <v/>
      </c>
      <c r="B10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8" s="81" t="str">
        <f>IF(AND(pensioenpremieberekening[[#This Row],[naam]]&lt;&gt;""),invoer_werknemers[[#This Row],[deeltijdfactor]],"")</f>
        <v/>
      </c>
      <c r="H10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8" s="23" t="str" cm="1">
        <f t="array" ref="K10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09" spans="1:16" ht="20.149999999999999" customHeight="1" x14ac:dyDescent="0.35">
      <c r="A109" s="3" t="str">
        <f>IFERROR(IF(invoer_werknemers[[#This Row],[naam]]="","",invoer_werknemers[[#This Row],[naam]]),"")</f>
        <v/>
      </c>
      <c r="B10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0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0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0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09" s="81" t="str">
        <f>IF(AND(pensioenpremieberekening[[#This Row],[naam]]&lt;&gt;""),invoer_werknemers[[#This Row],[deeltijdfactor]],"")</f>
        <v/>
      </c>
      <c r="H10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0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0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09" s="23" t="str" cm="1">
        <f t="array" ref="K10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0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0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0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0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0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0" spans="1:16" ht="20.149999999999999" customHeight="1" x14ac:dyDescent="0.35">
      <c r="A110" s="3" t="str">
        <f>IFERROR(IF(invoer_werknemers[[#This Row],[naam]]="","",invoer_werknemers[[#This Row],[naam]]),"")</f>
        <v/>
      </c>
      <c r="B11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0" s="81" t="str">
        <f>IF(AND(pensioenpremieberekening[[#This Row],[naam]]&lt;&gt;""),invoer_werknemers[[#This Row],[deeltijdfactor]],"")</f>
        <v/>
      </c>
      <c r="H11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0" s="23" t="str" cm="1">
        <f t="array" ref="K11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1" spans="1:16" ht="20.149999999999999" customHeight="1" x14ac:dyDescent="0.35">
      <c r="A111" s="3" t="str">
        <f>IFERROR(IF(invoer_werknemers[[#This Row],[naam]]="","",invoer_werknemers[[#This Row],[naam]]),"")</f>
        <v/>
      </c>
      <c r="B11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1" s="81" t="str">
        <f>IF(AND(pensioenpremieberekening[[#This Row],[naam]]&lt;&gt;""),invoer_werknemers[[#This Row],[deeltijdfactor]],"")</f>
        <v/>
      </c>
      <c r="H11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1" s="23" t="str" cm="1">
        <f t="array" ref="K11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2" spans="1:16" ht="20.149999999999999" customHeight="1" x14ac:dyDescent="0.35">
      <c r="A112" s="3" t="str">
        <f>IFERROR(IF(invoer_werknemers[[#This Row],[naam]]="","",invoer_werknemers[[#This Row],[naam]]),"")</f>
        <v/>
      </c>
      <c r="B11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2" s="81" t="str">
        <f>IF(AND(pensioenpremieberekening[[#This Row],[naam]]&lt;&gt;""),invoer_werknemers[[#This Row],[deeltijdfactor]],"")</f>
        <v/>
      </c>
      <c r="H11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2" s="23" t="str" cm="1">
        <f t="array" ref="K11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3" spans="1:16" ht="20.149999999999999" customHeight="1" x14ac:dyDescent="0.35">
      <c r="A113" s="3" t="str">
        <f>IFERROR(IF(invoer_werknemers[[#This Row],[naam]]="","",invoer_werknemers[[#This Row],[naam]]),"")</f>
        <v/>
      </c>
      <c r="B11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3" s="81" t="str">
        <f>IF(AND(pensioenpremieberekening[[#This Row],[naam]]&lt;&gt;""),invoer_werknemers[[#This Row],[deeltijdfactor]],"")</f>
        <v/>
      </c>
      <c r="H11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3" s="23" t="str" cm="1">
        <f t="array" ref="K11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4" spans="1:16" ht="20.149999999999999" customHeight="1" x14ac:dyDescent="0.35">
      <c r="A114" s="3" t="str">
        <f>IFERROR(IF(invoer_werknemers[[#This Row],[naam]]="","",invoer_werknemers[[#This Row],[naam]]),"")</f>
        <v/>
      </c>
      <c r="B11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4" s="81" t="str">
        <f>IF(AND(pensioenpremieberekening[[#This Row],[naam]]&lt;&gt;""),invoer_werknemers[[#This Row],[deeltijdfactor]],"")</f>
        <v/>
      </c>
      <c r="H11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4" s="23" t="str" cm="1">
        <f t="array" ref="K11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5" spans="1:16" ht="20.149999999999999" customHeight="1" x14ac:dyDescent="0.35">
      <c r="A115" s="3" t="str">
        <f>IFERROR(IF(invoer_werknemers[[#This Row],[naam]]="","",invoer_werknemers[[#This Row],[naam]]),"")</f>
        <v/>
      </c>
      <c r="B11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5" s="81" t="str">
        <f>IF(AND(pensioenpremieberekening[[#This Row],[naam]]&lt;&gt;""),invoer_werknemers[[#This Row],[deeltijdfactor]],"")</f>
        <v/>
      </c>
      <c r="H11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5" s="23" t="str" cm="1">
        <f t="array" ref="K11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6" spans="1:16" ht="20.149999999999999" customHeight="1" x14ac:dyDescent="0.35">
      <c r="A116" s="3" t="str">
        <f>IFERROR(IF(invoer_werknemers[[#This Row],[naam]]="","",invoer_werknemers[[#This Row],[naam]]),"")</f>
        <v/>
      </c>
      <c r="B11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6" s="81" t="str">
        <f>IF(AND(pensioenpremieberekening[[#This Row],[naam]]&lt;&gt;""),invoer_werknemers[[#This Row],[deeltijdfactor]],"")</f>
        <v/>
      </c>
      <c r="H11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6" s="23" t="str" cm="1">
        <f t="array" ref="K11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7" spans="1:16" ht="20.149999999999999" customHeight="1" x14ac:dyDescent="0.35">
      <c r="A117" s="3" t="str">
        <f>IFERROR(IF(invoer_werknemers[[#This Row],[naam]]="","",invoer_werknemers[[#This Row],[naam]]),"")</f>
        <v/>
      </c>
      <c r="B11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7" s="81" t="str">
        <f>IF(AND(pensioenpremieberekening[[#This Row],[naam]]&lt;&gt;""),invoer_werknemers[[#This Row],[deeltijdfactor]],"")</f>
        <v/>
      </c>
      <c r="H11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7" s="23" t="str" cm="1">
        <f t="array" ref="K11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8" spans="1:16" ht="20.149999999999999" customHeight="1" x14ac:dyDescent="0.35">
      <c r="A118" s="3" t="str">
        <f>IFERROR(IF(invoer_werknemers[[#This Row],[naam]]="","",invoer_werknemers[[#This Row],[naam]]),"")</f>
        <v/>
      </c>
      <c r="B11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8" s="81" t="str">
        <f>IF(AND(pensioenpremieberekening[[#This Row],[naam]]&lt;&gt;""),invoer_werknemers[[#This Row],[deeltijdfactor]],"")</f>
        <v/>
      </c>
      <c r="H11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8" s="23" t="str" cm="1">
        <f t="array" ref="K11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19" spans="1:16" ht="20.149999999999999" customHeight="1" x14ac:dyDescent="0.35">
      <c r="A119" s="3" t="str">
        <f>IFERROR(IF(invoer_werknemers[[#This Row],[naam]]="","",invoer_werknemers[[#This Row],[naam]]),"")</f>
        <v/>
      </c>
      <c r="B11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1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1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1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19" s="81" t="str">
        <f>IF(AND(pensioenpremieberekening[[#This Row],[naam]]&lt;&gt;""),invoer_werknemers[[#This Row],[deeltijdfactor]],"")</f>
        <v/>
      </c>
      <c r="H11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1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1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19" s="23" t="str" cm="1">
        <f t="array" ref="K11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1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1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1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1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1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0" spans="1:16" ht="20.149999999999999" customHeight="1" x14ac:dyDescent="0.35">
      <c r="A120" s="3" t="str">
        <f>IFERROR(IF(invoer_werknemers[[#This Row],[naam]]="","",invoer_werknemers[[#This Row],[naam]]),"")</f>
        <v/>
      </c>
      <c r="B12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0" s="81" t="str">
        <f>IF(AND(pensioenpremieberekening[[#This Row],[naam]]&lt;&gt;""),invoer_werknemers[[#This Row],[deeltijdfactor]],"")</f>
        <v/>
      </c>
      <c r="H12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0" s="23" t="str" cm="1">
        <f t="array" ref="K12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1" spans="1:16" ht="20.149999999999999" customHeight="1" x14ac:dyDescent="0.35">
      <c r="A121" s="3" t="str">
        <f>IFERROR(IF(invoer_werknemers[[#This Row],[naam]]="","",invoer_werknemers[[#This Row],[naam]]),"")</f>
        <v/>
      </c>
      <c r="B12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1" s="81" t="str">
        <f>IF(AND(pensioenpremieberekening[[#This Row],[naam]]&lt;&gt;""),invoer_werknemers[[#This Row],[deeltijdfactor]],"")</f>
        <v/>
      </c>
      <c r="H12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1" s="23" t="str" cm="1">
        <f t="array" ref="K12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2" spans="1:16" ht="20.149999999999999" customHeight="1" x14ac:dyDescent="0.35">
      <c r="A122" s="3" t="str">
        <f>IFERROR(IF(invoer_werknemers[[#This Row],[naam]]="","",invoer_werknemers[[#This Row],[naam]]),"")</f>
        <v/>
      </c>
      <c r="B12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2" s="81" t="str">
        <f>IF(AND(pensioenpremieberekening[[#This Row],[naam]]&lt;&gt;""),invoer_werknemers[[#This Row],[deeltijdfactor]],"")</f>
        <v/>
      </c>
      <c r="H12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2" s="23" t="str" cm="1">
        <f t="array" ref="K12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3" spans="1:16" ht="20.149999999999999" customHeight="1" x14ac:dyDescent="0.35">
      <c r="A123" s="3" t="str">
        <f>IFERROR(IF(invoer_werknemers[[#This Row],[naam]]="","",invoer_werknemers[[#This Row],[naam]]),"")</f>
        <v/>
      </c>
      <c r="B12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3" s="81" t="str">
        <f>IF(AND(pensioenpremieberekening[[#This Row],[naam]]&lt;&gt;""),invoer_werknemers[[#This Row],[deeltijdfactor]],"")</f>
        <v/>
      </c>
      <c r="H12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3" s="23" t="str" cm="1">
        <f t="array" ref="K12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4" spans="1:16" ht="20.149999999999999" customHeight="1" x14ac:dyDescent="0.35">
      <c r="A124" s="3" t="str">
        <f>IFERROR(IF(invoer_werknemers[[#This Row],[naam]]="","",invoer_werknemers[[#This Row],[naam]]),"")</f>
        <v/>
      </c>
      <c r="B12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4" s="81" t="str">
        <f>IF(AND(pensioenpremieberekening[[#This Row],[naam]]&lt;&gt;""),invoer_werknemers[[#This Row],[deeltijdfactor]],"")</f>
        <v/>
      </c>
      <c r="H12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4" s="23" t="str" cm="1">
        <f t="array" ref="K12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5" spans="1:16" ht="20.149999999999999" customHeight="1" x14ac:dyDescent="0.35">
      <c r="A125" s="3" t="str">
        <f>IFERROR(IF(invoer_werknemers[[#This Row],[naam]]="","",invoer_werknemers[[#This Row],[naam]]),"")</f>
        <v/>
      </c>
      <c r="B12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5" s="81" t="str">
        <f>IF(AND(pensioenpremieberekening[[#This Row],[naam]]&lt;&gt;""),invoer_werknemers[[#This Row],[deeltijdfactor]],"")</f>
        <v/>
      </c>
      <c r="H12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5" s="23" t="str" cm="1">
        <f t="array" ref="K12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6" spans="1:16" ht="20.149999999999999" customHeight="1" x14ac:dyDescent="0.35">
      <c r="A126" s="3" t="str">
        <f>IFERROR(IF(invoer_werknemers[[#This Row],[naam]]="","",invoer_werknemers[[#This Row],[naam]]),"")</f>
        <v/>
      </c>
      <c r="B12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6" s="81" t="str">
        <f>IF(AND(pensioenpremieberekening[[#This Row],[naam]]&lt;&gt;""),invoer_werknemers[[#This Row],[deeltijdfactor]],"")</f>
        <v/>
      </c>
      <c r="H12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6" s="23" t="str" cm="1">
        <f t="array" ref="K12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7" spans="1:16" ht="20.149999999999999" customHeight="1" x14ac:dyDescent="0.35">
      <c r="A127" s="3" t="str">
        <f>IFERROR(IF(invoer_werknemers[[#This Row],[naam]]="","",invoer_werknemers[[#This Row],[naam]]),"")</f>
        <v/>
      </c>
      <c r="B12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7" s="81" t="str">
        <f>IF(AND(pensioenpremieberekening[[#This Row],[naam]]&lt;&gt;""),invoer_werknemers[[#This Row],[deeltijdfactor]],"")</f>
        <v/>
      </c>
      <c r="H12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7" s="23" t="str" cm="1">
        <f t="array" ref="K12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8" spans="1:16" ht="20.149999999999999" customHeight="1" x14ac:dyDescent="0.35">
      <c r="A128" s="3" t="str">
        <f>IFERROR(IF(invoer_werknemers[[#This Row],[naam]]="","",invoer_werknemers[[#This Row],[naam]]),"")</f>
        <v/>
      </c>
      <c r="B12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8" s="81" t="str">
        <f>IF(AND(pensioenpremieberekening[[#This Row],[naam]]&lt;&gt;""),invoer_werknemers[[#This Row],[deeltijdfactor]],"")</f>
        <v/>
      </c>
      <c r="H12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8" s="23" t="str" cm="1">
        <f t="array" ref="K12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29" spans="1:16" ht="20.149999999999999" customHeight="1" x14ac:dyDescent="0.35">
      <c r="A129" s="3" t="str">
        <f>IFERROR(IF(invoer_werknemers[[#This Row],[naam]]="","",invoer_werknemers[[#This Row],[naam]]),"")</f>
        <v/>
      </c>
      <c r="B12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2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2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2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29" s="81" t="str">
        <f>IF(AND(pensioenpremieberekening[[#This Row],[naam]]&lt;&gt;""),invoer_werknemers[[#This Row],[deeltijdfactor]],"")</f>
        <v/>
      </c>
      <c r="H12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2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2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29" s="23" t="str" cm="1">
        <f t="array" ref="K12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2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2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2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2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2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0" spans="1:16" ht="20.149999999999999" customHeight="1" x14ac:dyDescent="0.35">
      <c r="A130" s="3" t="str">
        <f>IFERROR(IF(invoer_werknemers[[#This Row],[naam]]="","",invoer_werknemers[[#This Row],[naam]]),"")</f>
        <v/>
      </c>
      <c r="B13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0" s="81" t="str">
        <f>IF(AND(pensioenpremieberekening[[#This Row],[naam]]&lt;&gt;""),invoer_werknemers[[#This Row],[deeltijdfactor]],"")</f>
        <v/>
      </c>
      <c r="H13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0" s="23" t="str" cm="1">
        <f t="array" ref="K13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1" spans="1:16" ht="20.149999999999999" customHeight="1" x14ac:dyDescent="0.35">
      <c r="A131" s="3" t="str">
        <f>IFERROR(IF(invoer_werknemers[[#This Row],[naam]]="","",invoer_werknemers[[#This Row],[naam]]),"")</f>
        <v/>
      </c>
      <c r="B13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1" s="81" t="str">
        <f>IF(AND(pensioenpremieberekening[[#This Row],[naam]]&lt;&gt;""),invoer_werknemers[[#This Row],[deeltijdfactor]],"")</f>
        <v/>
      </c>
      <c r="H13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1" s="23" t="str" cm="1">
        <f t="array" ref="K13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2" spans="1:16" ht="20.149999999999999" customHeight="1" x14ac:dyDescent="0.35">
      <c r="A132" s="3" t="str">
        <f>IFERROR(IF(invoer_werknemers[[#This Row],[naam]]="","",invoer_werknemers[[#This Row],[naam]]),"")</f>
        <v/>
      </c>
      <c r="B13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2" s="81" t="str">
        <f>IF(AND(pensioenpremieberekening[[#This Row],[naam]]&lt;&gt;""),invoer_werknemers[[#This Row],[deeltijdfactor]],"")</f>
        <v/>
      </c>
      <c r="H13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2" s="23" t="str" cm="1">
        <f t="array" ref="K13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3" spans="1:16" ht="20.149999999999999" customHeight="1" x14ac:dyDescent="0.35">
      <c r="A133" s="3" t="str">
        <f>IFERROR(IF(invoer_werknemers[[#This Row],[naam]]="","",invoer_werknemers[[#This Row],[naam]]),"")</f>
        <v/>
      </c>
      <c r="B13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3" s="81" t="str">
        <f>IF(AND(pensioenpremieberekening[[#This Row],[naam]]&lt;&gt;""),invoer_werknemers[[#This Row],[deeltijdfactor]],"")</f>
        <v/>
      </c>
      <c r="H13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3" s="23" t="str" cm="1">
        <f t="array" ref="K13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4" spans="1:16" ht="20.149999999999999" customHeight="1" x14ac:dyDescent="0.35">
      <c r="A134" s="3" t="str">
        <f>IFERROR(IF(invoer_werknemers[[#This Row],[naam]]="","",invoer_werknemers[[#This Row],[naam]]),"")</f>
        <v/>
      </c>
      <c r="B13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4" s="81" t="str">
        <f>IF(AND(pensioenpremieberekening[[#This Row],[naam]]&lt;&gt;""),invoer_werknemers[[#This Row],[deeltijdfactor]],"")</f>
        <v/>
      </c>
      <c r="H13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4" s="23" t="str" cm="1">
        <f t="array" ref="K13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5" spans="1:16" ht="20.149999999999999" customHeight="1" x14ac:dyDescent="0.35">
      <c r="A135" s="3" t="str">
        <f>IFERROR(IF(invoer_werknemers[[#This Row],[naam]]="","",invoer_werknemers[[#This Row],[naam]]),"")</f>
        <v/>
      </c>
      <c r="B13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5" s="81" t="str">
        <f>IF(AND(pensioenpremieberekening[[#This Row],[naam]]&lt;&gt;""),invoer_werknemers[[#This Row],[deeltijdfactor]],"")</f>
        <v/>
      </c>
      <c r="H13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5" s="23" t="str" cm="1">
        <f t="array" ref="K13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6" spans="1:16" ht="20.149999999999999" customHeight="1" x14ac:dyDescent="0.35">
      <c r="A136" s="3" t="str">
        <f>IFERROR(IF(invoer_werknemers[[#This Row],[naam]]="","",invoer_werknemers[[#This Row],[naam]]),"")</f>
        <v/>
      </c>
      <c r="B13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6" s="81" t="str">
        <f>IF(AND(pensioenpremieberekening[[#This Row],[naam]]&lt;&gt;""),invoer_werknemers[[#This Row],[deeltijdfactor]],"")</f>
        <v/>
      </c>
      <c r="H13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6" s="23" t="str" cm="1">
        <f t="array" ref="K13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7" spans="1:16" ht="20.149999999999999" customHeight="1" x14ac:dyDescent="0.35">
      <c r="A137" s="3" t="str">
        <f>IFERROR(IF(invoer_werknemers[[#This Row],[naam]]="","",invoer_werknemers[[#This Row],[naam]]),"")</f>
        <v/>
      </c>
      <c r="B13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7" s="81" t="str">
        <f>IF(AND(pensioenpremieberekening[[#This Row],[naam]]&lt;&gt;""),invoer_werknemers[[#This Row],[deeltijdfactor]],"")</f>
        <v/>
      </c>
      <c r="H13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7" s="23" t="str" cm="1">
        <f t="array" ref="K13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8" spans="1:16" ht="20.149999999999999" customHeight="1" x14ac:dyDescent="0.35">
      <c r="A138" s="3" t="str">
        <f>IFERROR(IF(invoer_werknemers[[#This Row],[naam]]="","",invoer_werknemers[[#This Row],[naam]]),"")</f>
        <v/>
      </c>
      <c r="B13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8" s="81" t="str">
        <f>IF(AND(pensioenpremieberekening[[#This Row],[naam]]&lt;&gt;""),invoer_werknemers[[#This Row],[deeltijdfactor]],"")</f>
        <v/>
      </c>
      <c r="H13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8" s="23" t="str" cm="1">
        <f t="array" ref="K13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39" spans="1:16" ht="20.149999999999999" customHeight="1" x14ac:dyDescent="0.35">
      <c r="A139" s="3" t="str">
        <f>IFERROR(IF(invoer_werknemers[[#This Row],[naam]]="","",invoer_werknemers[[#This Row],[naam]]),"")</f>
        <v/>
      </c>
      <c r="B13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3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3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3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39" s="81" t="str">
        <f>IF(AND(pensioenpremieberekening[[#This Row],[naam]]&lt;&gt;""),invoer_werknemers[[#This Row],[deeltijdfactor]],"")</f>
        <v/>
      </c>
      <c r="H13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3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3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39" s="23" t="str" cm="1">
        <f t="array" ref="K13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3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3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3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3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3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0" spans="1:16" ht="20.149999999999999" customHeight="1" x14ac:dyDescent="0.35">
      <c r="A140" s="3" t="str">
        <f>IFERROR(IF(invoer_werknemers[[#This Row],[naam]]="","",invoer_werknemers[[#This Row],[naam]]),"")</f>
        <v/>
      </c>
      <c r="B14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0" s="81" t="str">
        <f>IF(AND(pensioenpremieberekening[[#This Row],[naam]]&lt;&gt;""),invoer_werknemers[[#This Row],[deeltijdfactor]],"")</f>
        <v/>
      </c>
      <c r="H14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0" s="23" t="str" cm="1">
        <f t="array" ref="K14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1" spans="1:16" ht="20.149999999999999" customHeight="1" x14ac:dyDescent="0.35">
      <c r="A141" s="3" t="str">
        <f>IFERROR(IF(invoer_werknemers[[#This Row],[naam]]="","",invoer_werknemers[[#This Row],[naam]]),"")</f>
        <v/>
      </c>
      <c r="B14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1" s="81" t="str">
        <f>IF(AND(pensioenpremieberekening[[#This Row],[naam]]&lt;&gt;""),invoer_werknemers[[#This Row],[deeltijdfactor]],"")</f>
        <v/>
      </c>
      <c r="H14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1" s="23" t="str" cm="1">
        <f t="array" ref="K14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2" spans="1:16" ht="20.149999999999999" customHeight="1" x14ac:dyDescent="0.35">
      <c r="A142" s="3" t="str">
        <f>IFERROR(IF(invoer_werknemers[[#This Row],[naam]]="","",invoer_werknemers[[#This Row],[naam]]),"")</f>
        <v/>
      </c>
      <c r="B14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2" s="81" t="str">
        <f>IF(AND(pensioenpremieberekening[[#This Row],[naam]]&lt;&gt;""),invoer_werknemers[[#This Row],[deeltijdfactor]],"")</f>
        <v/>
      </c>
      <c r="H14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2" s="23" t="str" cm="1">
        <f t="array" ref="K14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3" spans="1:16" ht="20.149999999999999" customHeight="1" x14ac:dyDescent="0.35">
      <c r="A143" s="3" t="str">
        <f>IFERROR(IF(invoer_werknemers[[#This Row],[naam]]="","",invoer_werknemers[[#This Row],[naam]]),"")</f>
        <v/>
      </c>
      <c r="B14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3" s="81" t="str">
        <f>IF(AND(pensioenpremieberekening[[#This Row],[naam]]&lt;&gt;""),invoer_werknemers[[#This Row],[deeltijdfactor]],"")</f>
        <v/>
      </c>
      <c r="H14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3" s="23" t="str" cm="1">
        <f t="array" ref="K14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4" spans="1:16" ht="20.149999999999999" customHeight="1" x14ac:dyDescent="0.35">
      <c r="A144" s="3" t="str">
        <f>IFERROR(IF(invoer_werknemers[[#This Row],[naam]]="","",invoer_werknemers[[#This Row],[naam]]),"")</f>
        <v/>
      </c>
      <c r="B14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4" s="81" t="str">
        <f>IF(AND(pensioenpremieberekening[[#This Row],[naam]]&lt;&gt;""),invoer_werknemers[[#This Row],[deeltijdfactor]],"")</f>
        <v/>
      </c>
      <c r="H14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4" s="23" t="str" cm="1">
        <f t="array" ref="K14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5" spans="1:16" ht="20.149999999999999" customHeight="1" x14ac:dyDescent="0.35">
      <c r="A145" s="3" t="str">
        <f>IFERROR(IF(invoer_werknemers[[#This Row],[naam]]="","",invoer_werknemers[[#This Row],[naam]]),"")</f>
        <v/>
      </c>
      <c r="B14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5" s="81" t="str">
        <f>IF(AND(pensioenpremieberekening[[#This Row],[naam]]&lt;&gt;""),invoer_werknemers[[#This Row],[deeltijdfactor]],"")</f>
        <v/>
      </c>
      <c r="H14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5" s="23" t="str" cm="1">
        <f t="array" ref="K14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6" spans="1:16" ht="20.149999999999999" customHeight="1" x14ac:dyDescent="0.35">
      <c r="A146" s="3" t="str">
        <f>IFERROR(IF(invoer_werknemers[[#This Row],[naam]]="","",invoer_werknemers[[#This Row],[naam]]),"")</f>
        <v/>
      </c>
      <c r="B14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6" s="81" t="str">
        <f>IF(AND(pensioenpremieberekening[[#This Row],[naam]]&lt;&gt;""),invoer_werknemers[[#This Row],[deeltijdfactor]],"")</f>
        <v/>
      </c>
      <c r="H14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6" s="23" t="str" cm="1">
        <f t="array" ref="K14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7" spans="1:16" ht="20.149999999999999" customHeight="1" x14ac:dyDescent="0.35">
      <c r="A147" s="3" t="str">
        <f>IFERROR(IF(invoer_werknemers[[#This Row],[naam]]="","",invoer_werknemers[[#This Row],[naam]]),"")</f>
        <v/>
      </c>
      <c r="B14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7" s="81" t="str">
        <f>IF(AND(pensioenpremieberekening[[#This Row],[naam]]&lt;&gt;""),invoer_werknemers[[#This Row],[deeltijdfactor]],"")</f>
        <v/>
      </c>
      <c r="H14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7" s="23" t="str" cm="1">
        <f t="array" ref="K14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8" spans="1:16" ht="20.149999999999999" customHeight="1" x14ac:dyDescent="0.35">
      <c r="A148" s="3" t="str">
        <f>IFERROR(IF(invoer_werknemers[[#This Row],[naam]]="","",invoer_werknemers[[#This Row],[naam]]),"")</f>
        <v/>
      </c>
      <c r="B14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8" s="81" t="str">
        <f>IF(AND(pensioenpremieberekening[[#This Row],[naam]]&lt;&gt;""),invoer_werknemers[[#This Row],[deeltijdfactor]],"")</f>
        <v/>
      </c>
      <c r="H14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8" s="23" t="str" cm="1">
        <f t="array" ref="K14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49" spans="1:16" ht="20.149999999999999" customHeight="1" x14ac:dyDescent="0.35">
      <c r="A149" s="3" t="str">
        <f>IFERROR(IF(invoer_werknemers[[#This Row],[naam]]="","",invoer_werknemers[[#This Row],[naam]]),"")</f>
        <v/>
      </c>
      <c r="B14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4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4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4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49" s="81" t="str">
        <f>IF(AND(pensioenpremieberekening[[#This Row],[naam]]&lt;&gt;""),invoer_werknemers[[#This Row],[deeltijdfactor]],"")</f>
        <v/>
      </c>
      <c r="H14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4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4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49" s="23" t="str" cm="1">
        <f t="array" ref="K14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4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4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4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4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4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0" spans="1:16" ht="20.149999999999999" customHeight="1" x14ac:dyDescent="0.35">
      <c r="A150" s="3" t="str">
        <f>IFERROR(IF(invoer_werknemers[[#This Row],[naam]]="","",invoer_werknemers[[#This Row],[naam]]),"")</f>
        <v/>
      </c>
      <c r="B15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0" s="81" t="str">
        <f>IF(AND(pensioenpremieberekening[[#This Row],[naam]]&lt;&gt;""),invoer_werknemers[[#This Row],[deeltijdfactor]],"")</f>
        <v/>
      </c>
      <c r="H15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0" s="23" t="str" cm="1">
        <f t="array" ref="K15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1" spans="1:16" ht="20.149999999999999" customHeight="1" x14ac:dyDescent="0.35">
      <c r="A151" s="3" t="str">
        <f>IFERROR(IF(invoer_werknemers[[#This Row],[naam]]="","",invoer_werknemers[[#This Row],[naam]]),"")</f>
        <v/>
      </c>
      <c r="B15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1" s="81" t="str">
        <f>IF(AND(pensioenpremieberekening[[#This Row],[naam]]&lt;&gt;""),invoer_werknemers[[#This Row],[deeltijdfactor]],"")</f>
        <v/>
      </c>
      <c r="H15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1" s="23" t="str" cm="1">
        <f t="array" ref="K15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2" spans="1:16" ht="20.149999999999999" customHeight="1" x14ac:dyDescent="0.35">
      <c r="A152" s="3" t="str">
        <f>IFERROR(IF(invoer_werknemers[[#This Row],[naam]]="","",invoer_werknemers[[#This Row],[naam]]),"")</f>
        <v/>
      </c>
      <c r="B15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2" s="81" t="str">
        <f>IF(AND(pensioenpremieberekening[[#This Row],[naam]]&lt;&gt;""),invoer_werknemers[[#This Row],[deeltijdfactor]],"")</f>
        <v/>
      </c>
      <c r="H15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2" s="23" t="str" cm="1">
        <f t="array" ref="K15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3" spans="1:16" ht="20.149999999999999" customHeight="1" x14ac:dyDescent="0.35">
      <c r="A153" s="3" t="str">
        <f>IFERROR(IF(invoer_werknemers[[#This Row],[naam]]="","",invoer_werknemers[[#This Row],[naam]]),"")</f>
        <v/>
      </c>
      <c r="B15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3" s="81" t="str">
        <f>IF(AND(pensioenpremieberekening[[#This Row],[naam]]&lt;&gt;""),invoer_werknemers[[#This Row],[deeltijdfactor]],"")</f>
        <v/>
      </c>
      <c r="H15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3" s="23" t="str" cm="1">
        <f t="array" ref="K15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4" spans="1:16" ht="20.149999999999999" customHeight="1" x14ac:dyDescent="0.35">
      <c r="A154" s="3" t="str">
        <f>IFERROR(IF(invoer_werknemers[[#This Row],[naam]]="","",invoer_werknemers[[#This Row],[naam]]),"")</f>
        <v/>
      </c>
      <c r="B15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4" s="81" t="str">
        <f>IF(AND(pensioenpremieberekening[[#This Row],[naam]]&lt;&gt;""),invoer_werknemers[[#This Row],[deeltijdfactor]],"")</f>
        <v/>
      </c>
      <c r="H15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4" s="23" t="str" cm="1">
        <f t="array" ref="K15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5" spans="1:16" ht="20.149999999999999" customHeight="1" x14ac:dyDescent="0.35">
      <c r="A155" s="3" t="str">
        <f>IFERROR(IF(invoer_werknemers[[#This Row],[naam]]="","",invoer_werknemers[[#This Row],[naam]]),"")</f>
        <v/>
      </c>
      <c r="B15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5" s="81" t="str">
        <f>IF(AND(pensioenpremieberekening[[#This Row],[naam]]&lt;&gt;""),invoer_werknemers[[#This Row],[deeltijdfactor]],"")</f>
        <v/>
      </c>
      <c r="H15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5" s="23" t="str" cm="1">
        <f t="array" ref="K15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6" spans="1:16" ht="20.149999999999999" customHeight="1" x14ac:dyDescent="0.35">
      <c r="A156" s="3" t="str">
        <f>IFERROR(IF(invoer_werknemers[[#This Row],[naam]]="","",invoer_werknemers[[#This Row],[naam]]),"")</f>
        <v/>
      </c>
      <c r="B15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6" s="81" t="str">
        <f>IF(AND(pensioenpremieberekening[[#This Row],[naam]]&lt;&gt;""),invoer_werknemers[[#This Row],[deeltijdfactor]],"")</f>
        <v/>
      </c>
      <c r="H15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6" s="23" t="str" cm="1">
        <f t="array" ref="K15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7" spans="1:16" ht="20.149999999999999" customHeight="1" x14ac:dyDescent="0.35">
      <c r="A157" s="3" t="str">
        <f>IFERROR(IF(invoer_werknemers[[#This Row],[naam]]="","",invoer_werknemers[[#This Row],[naam]]),"")</f>
        <v/>
      </c>
      <c r="B15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7" s="81" t="str">
        <f>IF(AND(pensioenpremieberekening[[#This Row],[naam]]&lt;&gt;""),invoer_werknemers[[#This Row],[deeltijdfactor]],"")</f>
        <v/>
      </c>
      <c r="H15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7" s="23" t="str" cm="1">
        <f t="array" ref="K15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8" spans="1:16" ht="20.149999999999999" customHeight="1" x14ac:dyDescent="0.35">
      <c r="A158" s="3" t="str">
        <f>IFERROR(IF(invoer_werknemers[[#This Row],[naam]]="","",invoer_werknemers[[#This Row],[naam]]),"")</f>
        <v/>
      </c>
      <c r="B15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8" s="81" t="str">
        <f>IF(AND(pensioenpremieberekening[[#This Row],[naam]]&lt;&gt;""),invoer_werknemers[[#This Row],[deeltijdfactor]],"")</f>
        <v/>
      </c>
      <c r="H15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8" s="23" t="str" cm="1">
        <f t="array" ref="K15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59" spans="1:16" ht="20.149999999999999" customHeight="1" x14ac:dyDescent="0.35">
      <c r="A159" s="3" t="str">
        <f>IFERROR(IF(invoer_werknemers[[#This Row],[naam]]="","",invoer_werknemers[[#This Row],[naam]]),"")</f>
        <v/>
      </c>
      <c r="B15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5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5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5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59" s="81" t="str">
        <f>IF(AND(pensioenpremieberekening[[#This Row],[naam]]&lt;&gt;""),invoer_werknemers[[#This Row],[deeltijdfactor]],"")</f>
        <v/>
      </c>
      <c r="H15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5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5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59" s="23" t="str" cm="1">
        <f t="array" ref="K15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5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5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5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5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5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0" spans="1:16" ht="20.149999999999999" customHeight="1" x14ac:dyDescent="0.35">
      <c r="A160" s="3" t="str">
        <f>IFERROR(IF(invoer_werknemers[[#This Row],[naam]]="","",invoer_werknemers[[#This Row],[naam]]),"")</f>
        <v/>
      </c>
      <c r="B16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0" s="81" t="str">
        <f>IF(AND(pensioenpremieberekening[[#This Row],[naam]]&lt;&gt;""),invoer_werknemers[[#This Row],[deeltijdfactor]],"")</f>
        <v/>
      </c>
      <c r="H16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0" s="23" t="str" cm="1">
        <f t="array" ref="K16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1" spans="1:16" ht="20.149999999999999" customHeight="1" x14ac:dyDescent="0.35">
      <c r="A161" s="3" t="str">
        <f>IFERROR(IF(invoer_werknemers[[#This Row],[naam]]="","",invoer_werknemers[[#This Row],[naam]]),"")</f>
        <v/>
      </c>
      <c r="B16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1" s="81" t="str">
        <f>IF(AND(pensioenpremieberekening[[#This Row],[naam]]&lt;&gt;""),invoer_werknemers[[#This Row],[deeltijdfactor]],"")</f>
        <v/>
      </c>
      <c r="H16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1" s="23" t="str" cm="1">
        <f t="array" ref="K16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2" spans="1:16" ht="20.149999999999999" customHeight="1" x14ac:dyDescent="0.35">
      <c r="A162" s="3" t="str">
        <f>IFERROR(IF(invoer_werknemers[[#This Row],[naam]]="","",invoer_werknemers[[#This Row],[naam]]),"")</f>
        <v/>
      </c>
      <c r="B16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2" s="81" t="str">
        <f>IF(AND(pensioenpremieberekening[[#This Row],[naam]]&lt;&gt;""),invoer_werknemers[[#This Row],[deeltijdfactor]],"")</f>
        <v/>
      </c>
      <c r="H16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2" s="23" t="str" cm="1">
        <f t="array" ref="K16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3" spans="1:16" ht="20.149999999999999" customHeight="1" x14ac:dyDescent="0.35">
      <c r="A163" s="3" t="str">
        <f>IFERROR(IF(invoer_werknemers[[#This Row],[naam]]="","",invoer_werknemers[[#This Row],[naam]]),"")</f>
        <v/>
      </c>
      <c r="B16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3" s="81" t="str">
        <f>IF(AND(pensioenpremieberekening[[#This Row],[naam]]&lt;&gt;""),invoer_werknemers[[#This Row],[deeltijdfactor]],"")</f>
        <v/>
      </c>
      <c r="H16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3" s="23" t="str" cm="1">
        <f t="array" ref="K16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4" spans="1:16" ht="20.149999999999999" customHeight="1" x14ac:dyDescent="0.35">
      <c r="A164" s="3" t="str">
        <f>IFERROR(IF(invoer_werknemers[[#This Row],[naam]]="","",invoer_werknemers[[#This Row],[naam]]),"")</f>
        <v/>
      </c>
      <c r="B16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4" s="81" t="str">
        <f>IF(AND(pensioenpremieberekening[[#This Row],[naam]]&lt;&gt;""),invoer_werknemers[[#This Row],[deeltijdfactor]],"")</f>
        <v/>
      </c>
      <c r="H16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4" s="23" t="str" cm="1">
        <f t="array" ref="K16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5" spans="1:16" ht="20.149999999999999" customHeight="1" x14ac:dyDescent="0.35">
      <c r="A165" s="3" t="str">
        <f>IFERROR(IF(invoer_werknemers[[#This Row],[naam]]="","",invoer_werknemers[[#This Row],[naam]]),"")</f>
        <v/>
      </c>
      <c r="B16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5" s="81" t="str">
        <f>IF(AND(pensioenpremieberekening[[#This Row],[naam]]&lt;&gt;""),invoer_werknemers[[#This Row],[deeltijdfactor]],"")</f>
        <v/>
      </c>
      <c r="H16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5" s="23" t="str" cm="1">
        <f t="array" ref="K16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6" spans="1:16" ht="20.149999999999999" customHeight="1" x14ac:dyDescent="0.35">
      <c r="A166" s="3" t="str">
        <f>IFERROR(IF(invoer_werknemers[[#This Row],[naam]]="","",invoer_werknemers[[#This Row],[naam]]),"")</f>
        <v/>
      </c>
      <c r="B16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6" s="81" t="str">
        <f>IF(AND(pensioenpremieberekening[[#This Row],[naam]]&lt;&gt;""),invoer_werknemers[[#This Row],[deeltijdfactor]],"")</f>
        <v/>
      </c>
      <c r="H16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6" s="23" t="str" cm="1">
        <f t="array" ref="K16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7" spans="1:16" ht="20.149999999999999" customHeight="1" x14ac:dyDescent="0.35">
      <c r="A167" s="3" t="str">
        <f>IFERROR(IF(invoer_werknemers[[#This Row],[naam]]="","",invoer_werknemers[[#This Row],[naam]]),"")</f>
        <v/>
      </c>
      <c r="B16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7" s="81" t="str">
        <f>IF(AND(pensioenpremieberekening[[#This Row],[naam]]&lt;&gt;""),invoer_werknemers[[#This Row],[deeltijdfactor]],"")</f>
        <v/>
      </c>
      <c r="H16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7" s="23" t="str" cm="1">
        <f t="array" ref="K16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8" spans="1:16" ht="20.149999999999999" customHeight="1" x14ac:dyDescent="0.35">
      <c r="A168" s="3" t="str">
        <f>IFERROR(IF(invoer_werknemers[[#This Row],[naam]]="","",invoer_werknemers[[#This Row],[naam]]),"")</f>
        <v/>
      </c>
      <c r="B16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8" s="81" t="str">
        <f>IF(AND(pensioenpremieberekening[[#This Row],[naam]]&lt;&gt;""),invoer_werknemers[[#This Row],[deeltijdfactor]],"")</f>
        <v/>
      </c>
      <c r="H16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8" s="23" t="str" cm="1">
        <f t="array" ref="K16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69" spans="1:16" ht="20.149999999999999" customHeight="1" x14ac:dyDescent="0.35">
      <c r="A169" s="3" t="str">
        <f>IFERROR(IF(invoer_werknemers[[#This Row],[naam]]="","",invoer_werknemers[[#This Row],[naam]]),"")</f>
        <v/>
      </c>
      <c r="B16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6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6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6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69" s="81" t="str">
        <f>IF(AND(pensioenpremieberekening[[#This Row],[naam]]&lt;&gt;""),invoer_werknemers[[#This Row],[deeltijdfactor]],"")</f>
        <v/>
      </c>
      <c r="H16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6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6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69" s="23" t="str" cm="1">
        <f t="array" ref="K16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6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6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6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6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6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0" spans="1:16" ht="20.149999999999999" customHeight="1" x14ac:dyDescent="0.35">
      <c r="A170" s="3" t="str">
        <f>IFERROR(IF(invoer_werknemers[[#This Row],[naam]]="","",invoer_werknemers[[#This Row],[naam]]),"")</f>
        <v/>
      </c>
      <c r="B17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0" s="81" t="str">
        <f>IF(AND(pensioenpremieberekening[[#This Row],[naam]]&lt;&gt;""),invoer_werknemers[[#This Row],[deeltijdfactor]],"")</f>
        <v/>
      </c>
      <c r="H17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0" s="23" t="str" cm="1">
        <f t="array" ref="K17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1" spans="1:16" ht="20.149999999999999" customHeight="1" x14ac:dyDescent="0.35">
      <c r="A171" s="3" t="str">
        <f>IFERROR(IF(invoer_werknemers[[#This Row],[naam]]="","",invoer_werknemers[[#This Row],[naam]]),"")</f>
        <v/>
      </c>
      <c r="B17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1" s="81" t="str">
        <f>IF(AND(pensioenpremieberekening[[#This Row],[naam]]&lt;&gt;""),invoer_werknemers[[#This Row],[deeltijdfactor]],"")</f>
        <v/>
      </c>
      <c r="H17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1" s="23" t="str" cm="1">
        <f t="array" ref="K17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2" spans="1:16" ht="20.149999999999999" customHeight="1" x14ac:dyDescent="0.35">
      <c r="A172" s="3" t="str">
        <f>IFERROR(IF(invoer_werknemers[[#This Row],[naam]]="","",invoer_werknemers[[#This Row],[naam]]),"")</f>
        <v/>
      </c>
      <c r="B17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2" s="81" t="str">
        <f>IF(AND(pensioenpremieberekening[[#This Row],[naam]]&lt;&gt;""),invoer_werknemers[[#This Row],[deeltijdfactor]],"")</f>
        <v/>
      </c>
      <c r="H17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2" s="23" t="str" cm="1">
        <f t="array" ref="K17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3" spans="1:16" ht="20.149999999999999" customHeight="1" x14ac:dyDescent="0.35">
      <c r="A173" s="3" t="str">
        <f>IFERROR(IF(invoer_werknemers[[#This Row],[naam]]="","",invoer_werknemers[[#This Row],[naam]]),"")</f>
        <v/>
      </c>
      <c r="B17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3" s="81" t="str">
        <f>IF(AND(pensioenpremieberekening[[#This Row],[naam]]&lt;&gt;""),invoer_werknemers[[#This Row],[deeltijdfactor]],"")</f>
        <v/>
      </c>
      <c r="H17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3" s="23" t="str" cm="1">
        <f t="array" ref="K17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4" spans="1:16" ht="20.149999999999999" customHeight="1" x14ac:dyDescent="0.35">
      <c r="A174" s="3" t="str">
        <f>IFERROR(IF(invoer_werknemers[[#This Row],[naam]]="","",invoer_werknemers[[#This Row],[naam]]),"")</f>
        <v/>
      </c>
      <c r="B17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4" s="81" t="str">
        <f>IF(AND(pensioenpremieberekening[[#This Row],[naam]]&lt;&gt;""),invoer_werknemers[[#This Row],[deeltijdfactor]],"")</f>
        <v/>
      </c>
      <c r="H17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4" s="23" t="str" cm="1">
        <f t="array" ref="K17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5" spans="1:16" ht="20.149999999999999" customHeight="1" x14ac:dyDescent="0.35">
      <c r="A175" s="3" t="str">
        <f>IFERROR(IF(invoer_werknemers[[#This Row],[naam]]="","",invoer_werknemers[[#This Row],[naam]]),"")</f>
        <v/>
      </c>
      <c r="B17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5" s="81" t="str">
        <f>IF(AND(pensioenpremieberekening[[#This Row],[naam]]&lt;&gt;""),invoer_werknemers[[#This Row],[deeltijdfactor]],"")</f>
        <v/>
      </c>
      <c r="H17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5" s="23" t="str" cm="1">
        <f t="array" ref="K17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6" spans="1:16" ht="20.149999999999999" customHeight="1" x14ac:dyDescent="0.35">
      <c r="A176" s="3" t="str">
        <f>IFERROR(IF(invoer_werknemers[[#This Row],[naam]]="","",invoer_werknemers[[#This Row],[naam]]),"")</f>
        <v/>
      </c>
      <c r="B17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6" s="81" t="str">
        <f>IF(AND(pensioenpremieberekening[[#This Row],[naam]]&lt;&gt;""),invoer_werknemers[[#This Row],[deeltijdfactor]],"")</f>
        <v/>
      </c>
      <c r="H17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6" s="23" t="str" cm="1">
        <f t="array" ref="K17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7" spans="1:16" ht="20.149999999999999" customHeight="1" x14ac:dyDescent="0.35">
      <c r="A177" s="3" t="str">
        <f>IFERROR(IF(invoer_werknemers[[#This Row],[naam]]="","",invoer_werknemers[[#This Row],[naam]]),"")</f>
        <v/>
      </c>
      <c r="B17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7" s="81" t="str">
        <f>IF(AND(pensioenpremieberekening[[#This Row],[naam]]&lt;&gt;""),invoer_werknemers[[#This Row],[deeltijdfactor]],"")</f>
        <v/>
      </c>
      <c r="H17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7" s="23" t="str" cm="1">
        <f t="array" ref="K17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8" spans="1:16" ht="20.149999999999999" customHeight="1" x14ac:dyDescent="0.35">
      <c r="A178" s="3" t="str">
        <f>IFERROR(IF(invoer_werknemers[[#This Row],[naam]]="","",invoer_werknemers[[#This Row],[naam]]),"")</f>
        <v/>
      </c>
      <c r="B17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8" s="81" t="str">
        <f>IF(AND(pensioenpremieberekening[[#This Row],[naam]]&lt;&gt;""),invoer_werknemers[[#This Row],[deeltijdfactor]],"")</f>
        <v/>
      </c>
      <c r="H17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8" s="23" t="str" cm="1">
        <f t="array" ref="K17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79" spans="1:16" ht="20.149999999999999" customHeight="1" x14ac:dyDescent="0.35">
      <c r="A179" s="3" t="str">
        <f>IFERROR(IF(invoer_werknemers[[#This Row],[naam]]="","",invoer_werknemers[[#This Row],[naam]]),"")</f>
        <v/>
      </c>
      <c r="B17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7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7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7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79" s="81" t="str">
        <f>IF(AND(pensioenpremieberekening[[#This Row],[naam]]&lt;&gt;""),invoer_werknemers[[#This Row],[deeltijdfactor]],"")</f>
        <v/>
      </c>
      <c r="H17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7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7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79" s="23" t="str" cm="1">
        <f t="array" ref="K17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7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7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7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7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7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0" spans="1:16" ht="20.149999999999999" customHeight="1" x14ac:dyDescent="0.35">
      <c r="A180" s="3" t="str">
        <f>IFERROR(IF(invoer_werknemers[[#This Row],[naam]]="","",invoer_werknemers[[#This Row],[naam]]),"")</f>
        <v/>
      </c>
      <c r="B18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0" s="81" t="str">
        <f>IF(AND(pensioenpremieberekening[[#This Row],[naam]]&lt;&gt;""),invoer_werknemers[[#This Row],[deeltijdfactor]],"")</f>
        <v/>
      </c>
      <c r="H18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0" s="23" t="str" cm="1">
        <f t="array" ref="K18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1" spans="1:16" ht="20.149999999999999" customHeight="1" x14ac:dyDescent="0.35">
      <c r="A181" s="3" t="str">
        <f>IFERROR(IF(invoer_werknemers[[#This Row],[naam]]="","",invoer_werknemers[[#This Row],[naam]]),"")</f>
        <v/>
      </c>
      <c r="B18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1" s="81" t="str">
        <f>IF(AND(pensioenpremieberekening[[#This Row],[naam]]&lt;&gt;""),invoer_werknemers[[#This Row],[deeltijdfactor]],"")</f>
        <v/>
      </c>
      <c r="H18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1" s="23" t="str" cm="1">
        <f t="array" ref="K18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2" spans="1:16" ht="20.149999999999999" customHeight="1" x14ac:dyDescent="0.35">
      <c r="A182" s="3" t="str">
        <f>IFERROR(IF(invoer_werknemers[[#This Row],[naam]]="","",invoer_werknemers[[#This Row],[naam]]),"")</f>
        <v/>
      </c>
      <c r="B18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2" s="81" t="str">
        <f>IF(AND(pensioenpremieberekening[[#This Row],[naam]]&lt;&gt;""),invoer_werknemers[[#This Row],[deeltijdfactor]],"")</f>
        <v/>
      </c>
      <c r="H18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2" s="23" t="str" cm="1">
        <f t="array" ref="K18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3" spans="1:16" ht="20.149999999999999" customHeight="1" x14ac:dyDescent="0.35">
      <c r="A183" s="3" t="str">
        <f>IFERROR(IF(invoer_werknemers[[#This Row],[naam]]="","",invoer_werknemers[[#This Row],[naam]]),"")</f>
        <v/>
      </c>
      <c r="B18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3" s="81" t="str">
        <f>IF(AND(pensioenpremieberekening[[#This Row],[naam]]&lt;&gt;""),invoer_werknemers[[#This Row],[deeltijdfactor]],"")</f>
        <v/>
      </c>
      <c r="H18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3" s="23" t="str" cm="1">
        <f t="array" ref="K18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4" spans="1:16" ht="20.149999999999999" customHeight="1" x14ac:dyDescent="0.35">
      <c r="A184" s="3" t="str">
        <f>IFERROR(IF(invoer_werknemers[[#This Row],[naam]]="","",invoer_werknemers[[#This Row],[naam]]),"")</f>
        <v/>
      </c>
      <c r="B18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4" s="81" t="str">
        <f>IF(AND(pensioenpremieberekening[[#This Row],[naam]]&lt;&gt;""),invoer_werknemers[[#This Row],[deeltijdfactor]],"")</f>
        <v/>
      </c>
      <c r="H18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4" s="23" t="str" cm="1">
        <f t="array" ref="K18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5" spans="1:16" ht="20.149999999999999" customHeight="1" x14ac:dyDescent="0.35">
      <c r="A185" s="3" t="str">
        <f>IFERROR(IF(invoer_werknemers[[#This Row],[naam]]="","",invoer_werknemers[[#This Row],[naam]]),"")</f>
        <v/>
      </c>
      <c r="B18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5" s="81" t="str">
        <f>IF(AND(pensioenpremieberekening[[#This Row],[naam]]&lt;&gt;""),invoer_werknemers[[#This Row],[deeltijdfactor]],"")</f>
        <v/>
      </c>
      <c r="H18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5" s="23" t="str" cm="1">
        <f t="array" ref="K18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6" spans="1:16" ht="20.149999999999999" customHeight="1" x14ac:dyDescent="0.35">
      <c r="A186" s="3" t="str">
        <f>IFERROR(IF(invoer_werknemers[[#This Row],[naam]]="","",invoer_werknemers[[#This Row],[naam]]),"")</f>
        <v/>
      </c>
      <c r="B18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6" s="81" t="str">
        <f>IF(AND(pensioenpremieberekening[[#This Row],[naam]]&lt;&gt;""),invoer_werknemers[[#This Row],[deeltijdfactor]],"")</f>
        <v/>
      </c>
      <c r="H18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6" s="23" t="str" cm="1">
        <f t="array" ref="K18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7" spans="1:16" ht="20.149999999999999" customHeight="1" x14ac:dyDescent="0.35">
      <c r="A187" s="3" t="str">
        <f>IFERROR(IF(invoer_werknemers[[#This Row],[naam]]="","",invoer_werknemers[[#This Row],[naam]]),"")</f>
        <v/>
      </c>
      <c r="B18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7" s="81" t="str">
        <f>IF(AND(pensioenpremieberekening[[#This Row],[naam]]&lt;&gt;""),invoer_werknemers[[#This Row],[deeltijdfactor]],"")</f>
        <v/>
      </c>
      <c r="H18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7" s="23" t="str" cm="1">
        <f t="array" ref="K18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8" spans="1:16" ht="20.149999999999999" customHeight="1" x14ac:dyDescent="0.35">
      <c r="A188" s="3" t="str">
        <f>IFERROR(IF(invoer_werknemers[[#This Row],[naam]]="","",invoer_werknemers[[#This Row],[naam]]),"")</f>
        <v/>
      </c>
      <c r="B18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8" s="81" t="str">
        <f>IF(AND(pensioenpremieberekening[[#This Row],[naam]]&lt;&gt;""),invoer_werknemers[[#This Row],[deeltijdfactor]],"")</f>
        <v/>
      </c>
      <c r="H18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8" s="23" t="str" cm="1">
        <f t="array" ref="K18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89" spans="1:16" ht="20.149999999999999" customHeight="1" x14ac:dyDescent="0.35">
      <c r="A189" s="3" t="str">
        <f>IFERROR(IF(invoer_werknemers[[#This Row],[naam]]="","",invoer_werknemers[[#This Row],[naam]]),"")</f>
        <v/>
      </c>
      <c r="B18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8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8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8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89" s="81" t="str">
        <f>IF(AND(pensioenpremieberekening[[#This Row],[naam]]&lt;&gt;""),invoer_werknemers[[#This Row],[deeltijdfactor]],"")</f>
        <v/>
      </c>
      <c r="H18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8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8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89" s="23" t="str" cm="1">
        <f t="array" ref="K18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8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8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8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8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8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0" spans="1:16" ht="20.149999999999999" customHeight="1" x14ac:dyDescent="0.35">
      <c r="A190" s="3" t="str">
        <f>IFERROR(IF(invoer_werknemers[[#This Row],[naam]]="","",invoer_werknemers[[#This Row],[naam]]),"")</f>
        <v/>
      </c>
      <c r="B19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0" s="81" t="str">
        <f>IF(AND(pensioenpremieberekening[[#This Row],[naam]]&lt;&gt;""),invoer_werknemers[[#This Row],[deeltijdfactor]],"")</f>
        <v/>
      </c>
      <c r="H19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0" s="23" t="str" cm="1">
        <f t="array" ref="K19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1" spans="1:16" ht="20.149999999999999" customHeight="1" x14ac:dyDescent="0.35">
      <c r="A191" s="3" t="str">
        <f>IFERROR(IF(invoer_werknemers[[#This Row],[naam]]="","",invoer_werknemers[[#This Row],[naam]]),"")</f>
        <v/>
      </c>
      <c r="B19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1" s="81" t="str">
        <f>IF(AND(pensioenpremieberekening[[#This Row],[naam]]&lt;&gt;""),invoer_werknemers[[#This Row],[deeltijdfactor]],"")</f>
        <v/>
      </c>
      <c r="H19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1" s="23" t="str" cm="1">
        <f t="array" ref="K19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2" spans="1:16" ht="20.149999999999999" customHeight="1" x14ac:dyDescent="0.35">
      <c r="A192" s="3" t="str">
        <f>IFERROR(IF(invoer_werknemers[[#This Row],[naam]]="","",invoer_werknemers[[#This Row],[naam]]),"")</f>
        <v/>
      </c>
      <c r="B19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2" s="81" t="str">
        <f>IF(AND(pensioenpremieberekening[[#This Row],[naam]]&lt;&gt;""),invoer_werknemers[[#This Row],[deeltijdfactor]],"")</f>
        <v/>
      </c>
      <c r="H19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2" s="23" t="str" cm="1">
        <f t="array" ref="K19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3" spans="1:16" ht="20.149999999999999" customHeight="1" x14ac:dyDescent="0.35">
      <c r="A193" s="3" t="str">
        <f>IFERROR(IF(invoer_werknemers[[#This Row],[naam]]="","",invoer_werknemers[[#This Row],[naam]]),"")</f>
        <v/>
      </c>
      <c r="B19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3" s="81" t="str">
        <f>IF(AND(pensioenpremieberekening[[#This Row],[naam]]&lt;&gt;""),invoer_werknemers[[#This Row],[deeltijdfactor]],"")</f>
        <v/>
      </c>
      <c r="H19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3" s="23" t="str" cm="1">
        <f t="array" ref="K19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4" spans="1:16" ht="20.149999999999999" customHeight="1" x14ac:dyDescent="0.35">
      <c r="A194" s="3" t="str">
        <f>IFERROR(IF(invoer_werknemers[[#This Row],[naam]]="","",invoer_werknemers[[#This Row],[naam]]),"")</f>
        <v/>
      </c>
      <c r="B19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4" s="81" t="str">
        <f>IF(AND(pensioenpremieberekening[[#This Row],[naam]]&lt;&gt;""),invoer_werknemers[[#This Row],[deeltijdfactor]],"")</f>
        <v/>
      </c>
      <c r="H19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4" s="23" t="str" cm="1">
        <f t="array" ref="K19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5" spans="1:16" ht="20.149999999999999" customHeight="1" x14ac:dyDescent="0.35">
      <c r="A195" s="3" t="str">
        <f>IFERROR(IF(invoer_werknemers[[#This Row],[naam]]="","",invoer_werknemers[[#This Row],[naam]]),"")</f>
        <v/>
      </c>
      <c r="B19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5" s="81" t="str">
        <f>IF(AND(pensioenpremieberekening[[#This Row],[naam]]&lt;&gt;""),invoer_werknemers[[#This Row],[deeltijdfactor]],"")</f>
        <v/>
      </c>
      <c r="H19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5" s="23" t="str" cm="1">
        <f t="array" ref="K19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6" spans="1:16" ht="20.149999999999999" customHeight="1" x14ac:dyDescent="0.35">
      <c r="A196" s="3" t="str">
        <f>IFERROR(IF(invoer_werknemers[[#This Row],[naam]]="","",invoer_werknemers[[#This Row],[naam]]),"")</f>
        <v/>
      </c>
      <c r="B19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6" s="81" t="str">
        <f>IF(AND(pensioenpremieberekening[[#This Row],[naam]]&lt;&gt;""),invoer_werknemers[[#This Row],[deeltijdfactor]],"")</f>
        <v/>
      </c>
      <c r="H19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6" s="23" t="str" cm="1">
        <f t="array" ref="K19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7" spans="1:16" ht="20.149999999999999" customHeight="1" x14ac:dyDescent="0.35">
      <c r="A197" s="3" t="str">
        <f>IFERROR(IF(invoer_werknemers[[#This Row],[naam]]="","",invoer_werknemers[[#This Row],[naam]]),"")</f>
        <v/>
      </c>
      <c r="B19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7" s="81" t="str">
        <f>IF(AND(pensioenpremieberekening[[#This Row],[naam]]&lt;&gt;""),invoer_werknemers[[#This Row],[deeltijdfactor]],"")</f>
        <v/>
      </c>
      <c r="H19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7" s="23" t="str" cm="1">
        <f t="array" ref="K19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7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8" spans="1:16" ht="20.149999999999999" customHeight="1" x14ac:dyDescent="0.35">
      <c r="A198" s="3" t="str">
        <f>IFERROR(IF(invoer_werknemers[[#This Row],[naam]]="","",invoer_werknemers[[#This Row],[naam]]),"")</f>
        <v/>
      </c>
      <c r="B19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8" s="81" t="str">
        <f>IF(AND(pensioenpremieberekening[[#This Row],[naam]]&lt;&gt;""),invoer_werknemers[[#This Row],[deeltijdfactor]],"")</f>
        <v/>
      </c>
      <c r="H19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8" s="23" t="str" cm="1">
        <f t="array" ref="K19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8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199" spans="1:16" ht="20.149999999999999" customHeight="1" x14ac:dyDescent="0.35">
      <c r="A199" s="3" t="str">
        <f>IFERROR(IF(invoer_werknemers[[#This Row],[naam]]="","",invoer_werknemers[[#This Row],[naam]]),"")</f>
        <v/>
      </c>
      <c r="B19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19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19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19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199" s="81" t="str">
        <f>IF(AND(pensioenpremieberekening[[#This Row],[naam]]&lt;&gt;""),invoer_werknemers[[#This Row],[deeltijdfactor]],"")</f>
        <v/>
      </c>
      <c r="H19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19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19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199" s="23" t="str" cm="1">
        <f t="array" ref="K19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19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19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199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19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19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0" spans="1:16" ht="20.149999999999999" customHeight="1" x14ac:dyDescent="0.35">
      <c r="A200" s="3" t="str">
        <f>IFERROR(IF(invoer_werknemers[[#This Row],[naam]]="","",invoer_werknemers[[#This Row],[naam]]),"")</f>
        <v/>
      </c>
      <c r="B20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0" s="81" t="str">
        <f>IF(AND(pensioenpremieberekening[[#This Row],[naam]]&lt;&gt;""),invoer_werknemers[[#This Row],[deeltijdfactor]],"")</f>
        <v/>
      </c>
      <c r="H20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0" s="23" t="str" cm="1">
        <f t="array" ref="K20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0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1" spans="1:16" ht="20.149999999999999" customHeight="1" x14ac:dyDescent="0.35">
      <c r="A201" s="3" t="str">
        <f>IFERROR(IF(invoer_werknemers[[#This Row],[naam]]="","",invoer_werknemers[[#This Row],[naam]]),"")</f>
        <v/>
      </c>
      <c r="B20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1" s="81" t="str">
        <f>IF(AND(pensioenpremieberekening[[#This Row],[naam]]&lt;&gt;""),invoer_werknemers[[#This Row],[deeltijdfactor]],"")</f>
        <v/>
      </c>
      <c r="H20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1" s="23" t="str" cm="1">
        <f t="array" ref="K20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1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2" spans="1:16" ht="20.149999999999999" customHeight="1" x14ac:dyDescent="0.35">
      <c r="A202" s="3" t="str">
        <f>IFERROR(IF(invoer_werknemers[[#This Row],[naam]]="","",invoer_werknemers[[#This Row],[naam]]),"")</f>
        <v/>
      </c>
      <c r="B20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2" s="81" t="str">
        <f>IF(AND(pensioenpremieberekening[[#This Row],[naam]]&lt;&gt;""),invoer_werknemers[[#This Row],[deeltijdfactor]],"")</f>
        <v/>
      </c>
      <c r="H20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2" s="23" t="str" cm="1">
        <f t="array" ref="K20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2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3" spans="1:16" ht="20.149999999999999" customHeight="1" x14ac:dyDescent="0.35">
      <c r="A203" s="3" t="str">
        <f>IFERROR(IF(invoer_werknemers[[#This Row],[naam]]="","",invoer_werknemers[[#This Row],[naam]]),"")</f>
        <v/>
      </c>
      <c r="B20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3" s="81" t="str">
        <f>IF(AND(pensioenpremieberekening[[#This Row],[naam]]&lt;&gt;""),invoer_werknemers[[#This Row],[deeltijdfactor]],"")</f>
        <v/>
      </c>
      <c r="H20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3" s="23" t="str" cm="1">
        <f t="array" ref="K20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3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4" spans="1:16" ht="20.149999999999999" customHeight="1" x14ac:dyDescent="0.35">
      <c r="A204" s="3" t="str">
        <f>IFERROR(IF(invoer_werknemers[[#This Row],[naam]]="","",invoer_werknemers[[#This Row],[naam]]),"")</f>
        <v/>
      </c>
      <c r="B20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4" s="81" t="str">
        <f>IF(AND(pensioenpremieberekening[[#This Row],[naam]]&lt;&gt;""),invoer_werknemers[[#This Row],[deeltijdfactor]],"")</f>
        <v/>
      </c>
      <c r="H20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4" s="23" t="str" cm="1">
        <f t="array" ref="K20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4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5" spans="1:16" ht="20.149999999999999" customHeight="1" x14ac:dyDescent="0.35">
      <c r="A205" s="3" t="str">
        <f>IFERROR(IF(invoer_werknemers[[#This Row],[naam]]="","",invoer_werknemers[[#This Row],[naam]]),"")</f>
        <v/>
      </c>
      <c r="B20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5" s="81" t="str">
        <f>IF(AND(pensioenpremieberekening[[#This Row],[naam]]&lt;&gt;""),invoer_werknemers[[#This Row],[deeltijdfactor]],"")</f>
        <v/>
      </c>
      <c r="H20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5" s="23" t="str" cm="1">
        <f t="array" ref="K20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5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6" spans="1:16" ht="20.149999999999999" customHeight="1" x14ac:dyDescent="0.35">
      <c r="A206" s="3" t="str">
        <f>IFERROR(IF(invoer_werknemers[[#This Row],[naam]]="","",invoer_werknemers[[#This Row],[naam]]),"")</f>
        <v/>
      </c>
      <c r="B20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6" s="81" t="str">
        <f>IF(AND(pensioenpremieberekening[[#This Row],[naam]]&lt;&gt;""),invoer_werknemers[[#This Row],[deeltijdfactor]],"")</f>
        <v/>
      </c>
      <c r="H20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6" s="23" t="str" cm="1">
        <f t="array" ref="K20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6" s="41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7" spans="1:16" ht="15.5" x14ac:dyDescent="0.35">
      <c r="A207" s="3" t="str">
        <f>IFERROR(IF(invoer_werknemers[[#This Row],[naam]]="","",invoer_werknemers[[#This Row],[naam]]),"")</f>
        <v/>
      </c>
      <c r="B20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7" s="81" t="str">
        <f>IF(AND(pensioenpremieberekening[[#This Row],[naam]]&lt;&gt;""),invoer_werknemers[[#This Row],[deeltijdfactor]],"")</f>
        <v/>
      </c>
      <c r="H20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7" s="23" t="str" cm="1">
        <f t="array" ref="K20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8" spans="1:16" ht="15.5" x14ac:dyDescent="0.35">
      <c r="A208" s="3" t="str">
        <f>IFERROR(IF(invoer_werknemers[[#This Row],[naam]]="","",invoer_werknemers[[#This Row],[naam]]),"")</f>
        <v/>
      </c>
      <c r="B20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8" s="81" t="str">
        <f>IF(AND(pensioenpremieberekening[[#This Row],[naam]]&lt;&gt;""),invoer_werknemers[[#This Row],[deeltijdfactor]],"")</f>
        <v/>
      </c>
      <c r="H20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8" s="23" t="str" cm="1">
        <f t="array" ref="K20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09" spans="1:16" ht="15.5" x14ac:dyDescent="0.35">
      <c r="A209" s="3" t="str">
        <f>IFERROR(IF(invoer_werknemers[[#This Row],[naam]]="","",invoer_werknemers[[#This Row],[naam]]),"")</f>
        <v/>
      </c>
      <c r="B20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0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0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0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09" s="81" t="str">
        <f>IF(AND(pensioenpremieberekening[[#This Row],[naam]]&lt;&gt;""),invoer_werknemers[[#This Row],[deeltijdfactor]],"")</f>
        <v/>
      </c>
      <c r="H20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0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0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09" s="23" t="str" cm="1">
        <f t="array" ref="K20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0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0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0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0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0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0" spans="1:16" ht="15.5" x14ac:dyDescent="0.35">
      <c r="A210" s="3" t="str">
        <f>IFERROR(IF(invoer_werknemers[[#This Row],[naam]]="","",invoer_werknemers[[#This Row],[naam]]),"")</f>
        <v/>
      </c>
      <c r="B21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0" s="81" t="str">
        <f>IF(AND(pensioenpremieberekening[[#This Row],[naam]]&lt;&gt;""),invoer_werknemers[[#This Row],[deeltijdfactor]],"")</f>
        <v/>
      </c>
      <c r="H21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0" s="23" t="str" cm="1">
        <f t="array" ref="K21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1" spans="1:16" ht="15.5" x14ac:dyDescent="0.35">
      <c r="A211" s="3" t="str">
        <f>IFERROR(IF(invoer_werknemers[[#This Row],[naam]]="","",invoer_werknemers[[#This Row],[naam]]),"")</f>
        <v/>
      </c>
      <c r="B21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1" s="81" t="str">
        <f>IF(AND(pensioenpremieberekening[[#This Row],[naam]]&lt;&gt;""),invoer_werknemers[[#This Row],[deeltijdfactor]],"")</f>
        <v/>
      </c>
      <c r="H21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1" s="23" t="str" cm="1">
        <f t="array" ref="K21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2" spans="1:16" ht="15.5" x14ac:dyDescent="0.35">
      <c r="A212" s="3" t="str">
        <f>IFERROR(IF(invoer_werknemers[[#This Row],[naam]]="","",invoer_werknemers[[#This Row],[naam]]),"")</f>
        <v/>
      </c>
      <c r="B21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2" s="81" t="str">
        <f>IF(AND(pensioenpremieberekening[[#This Row],[naam]]&lt;&gt;""),invoer_werknemers[[#This Row],[deeltijdfactor]],"")</f>
        <v/>
      </c>
      <c r="H21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2" s="23" t="str" cm="1">
        <f t="array" ref="K21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3" spans="1:16" ht="15.5" x14ac:dyDescent="0.35">
      <c r="A213" s="3" t="str">
        <f>IFERROR(IF(invoer_werknemers[[#This Row],[naam]]="","",invoer_werknemers[[#This Row],[naam]]),"")</f>
        <v/>
      </c>
      <c r="B21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3" s="81" t="str">
        <f>IF(AND(pensioenpremieberekening[[#This Row],[naam]]&lt;&gt;""),invoer_werknemers[[#This Row],[deeltijdfactor]],"")</f>
        <v/>
      </c>
      <c r="H21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3" s="23" t="str" cm="1">
        <f t="array" ref="K21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4" spans="1:16" ht="15.5" x14ac:dyDescent="0.35">
      <c r="A214" s="3" t="str">
        <f>IFERROR(IF(invoer_werknemers[[#This Row],[naam]]="","",invoer_werknemers[[#This Row],[naam]]),"")</f>
        <v/>
      </c>
      <c r="B21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4" s="81" t="str">
        <f>IF(AND(pensioenpremieberekening[[#This Row],[naam]]&lt;&gt;""),invoer_werknemers[[#This Row],[deeltijdfactor]],"")</f>
        <v/>
      </c>
      <c r="H21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4" s="23" t="str" cm="1">
        <f t="array" ref="K21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5" spans="1:16" ht="15.5" x14ac:dyDescent="0.35">
      <c r="A215" s="3" t="str">
        <f>IFERROR(IF(invoer_werknemers[[#This Row],[naam]]="","",invoer_werknemers[[#This Row],[naam]]),"")</f>
        <v/>
      </c>
      <c r="B21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5" s="81" t="str">
        <f>IF(AND(pensioenpremieberekening[[#This Row],[naam]]&lt;&gt;""),invoer_werknemers[[#This Row],[deeltijdfactor]],"")</f>
        <v/>
      </c>
      <c r="H21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5" s="23" t="str" cm="1">
        <f t="array" ref="K21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6" spans="1:16" ht="15.5" x14ac:dyDescent="0.35">
      <c r="A216" s="3" t="str">
        <f>IFERROR(IF(invoer_werknemers[[#This Row],[naam]]="","",invoer_werknemers[[#This Row],[naam]]),"")</f>
        <v/>
      </c>
      <c r="B21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6" s="81" t="str">
        <f>IF(AND(pensioenpremieberekening[[#This Row],[naam]]&lt;&gt;""),invoer_werknemers[[#This Row],[deeltijdfactor]],"")</f>
        <v/>
      </c>
      <c r="H21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6" s="23" t="str" cm="1">
        <f t="array" ref="K21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7" spans="1:16" ht="15.5" x14ac:dyDescent="0.35">
      <c r="A217" s="3" t="str">
        <f>IFERROR(IF(invoer_werknemers[[#This Row],[naam]]="","",invoer_werknemers[[#This Row],[naam]]),"")</f>
        <v/>
      </c>
      <c r="B21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7" s="81" t="str">
        <f>IF(AND(pensioenpremieberekening[[#This Row],[naam]]&lt;&gt;""),invoer_werknemers[[#This Row],[deeltijdfactor]],"")</f>
        <v/>
      </c>
      <c r="H21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7" s="23" t="str" cm="1">
        <f t="array" ref="K21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8" spans="1:16" ht="15.5" x14ac:dyDescent="0.35">
      <c r="A218" s="3" t="str">
        <f>IFERROR(IF(invoer_werknemers[[#This Row],[naam]]="","",invoer_werknemers[[#This Row],[naam]]),"")</f>
        <v/>
      </c>
      <c r="B21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8" s="81" t="str">
        <f>IF(AND(pensioenpremieberekening[[#This Row],[naam]]&lt;&gt;""),invoer_werknemers[[#This Row],[deeltijdfactor]],"")</f>
        <v/>
      </c>
      <c r="H21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8" s="23" t="str" cm="1">
        <f t="array" ref="K21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19" spans="1:16" ht="15.5" x14ac:dyDescent="0.35">
      <c r="A219" s="3" t="str">
        <f>IFERROR(IF(invoer_werknemers[[#This Row],[naam]]="","",invoer_werknemers[[#This Row],[naam]]),"")</f>
        <v/>
      </c>
      <c r="B21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1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1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1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19" s="81" t="str">
        <f>IF(AND(pensioenpremieberekening[[#This Row],[naam]]&lt;&gt;""),invoer_werknemers[[#This Row],[deeltijdfactor]],"")</f>
        <v/>
      </c>
      <c r="H21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1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1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19" s="23" t="str" cm="1">
        <f t="array" ref="K21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1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1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1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1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1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0" spans="1:16" ht="15.5" x14ac:dyDescent="0.35">
      <c r="A220" s="3" t="str">
        <f>IFERROR(IF(invoer_werknemers[[#This Row],[naam]]="","",invoer_werknemers[[#This Row],[naam]]),"")</f>
        <v/>
      </c>
      <c r="B22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0" s="81" t="str">
        <f>IF(AND(pensioenpremieberekening[[#This Row],[naam]]&lt;&gt;""),invoer_werknemers[[#This Row],[deeltijdfactor]],"")</f>
        <v/>
      </c>
      <c r="H22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0" s="23" t="str" cm="1">
        <f t="array" ref="K22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1" spans="1:16" ht="15.5" x14ac:dyDescent="0.35">
      <c r="A221" s="3" t="str">
        <f>IFERROR(IF(invoer_werknemers[[#This Row],[naam]]="","",invoer_werknemers[[#This Row],[naam]]),"")</f>
        <v/>
      </c>
      <c r="B22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1" s="81" t="str">
        <f>IF(AND(pensioenpremieberekening[[#This Row],[naam]]&lt;&gt;""),invoer_werknemers[[#This Row],[deeltijdfactor]],"")</f>
        <v/>
      </c>
      <c r="H22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1" s="23" t="str" cm="1">
        <f t="array" ref="K22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2" spans="1:16" ht="15.5" x14ac:dyDescent="0.35">
      <c r="A222" s="3" t="str">
        <f>IFERROR(IF(invoer_werknemers[[#This Row],[naam]]="","",invoer_werknemers[[#This Row],[naam]]),"")</f>
        <v/>
      </c>
      <c r="B22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2" s="81" t="str">
        <f>IF(AND(pensioenpremieberekening[[#This Row],[naam]]&lt;&gt;""),invoer_werknemers[[#This Row],[deeltijdfactor]],"")</f>
        <v/>
      </c>
      <c r="H22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2" s="23" t="str" cm="1">
        <f t="array" ref="K22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3" spans="1:16" ht="15.5" x14ac:dyDescent="0.35">
      <c r="A223" s="3" t="str">
        <f>IFERROR(IF(invoer_werknemers[[#This Row],[naam]]="","",invoer_werknemers[[#This Row],[naam]]),"")</f>
        <v/>
      </c>
      <c r="B22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3" s="81" t="str">
        <f>IF(AND(pensioenpremieberekening[[#This Row],[naam]]&lt;&gt;""),invoer_werknemers[[#This Row],[deeltijdfactor]],"")</f>
        <v/>
      </c>
      <c r="H22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3" s="23" t="str" cm="1">
        <f t="array" ref="K22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4" spans="1:16" ht="15.5" x14ac:dyDescent="0.35">
      <c r="A224" s="3" t="str">
        <f>IFERROR(IF(invoer_werknemers[[#This Row],[naam]]="","",invoer_werknemers[[#This Row],[naam]]),"")</f>
        <v/>
      </c>
      <c r="B22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4" s="81" t="str">
        <f>IF(AND(pensioenpremieberekening[[#This Row],[naam]]&lt;&gt;""),invoer_werknemers[[#This Row],[deeltijdfactor]],"")</f>
        <v/>
      </c>
      <c r="H22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4" s="23" t="str" cm="1">
        <f t="array" ref="K22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5" spans="1:16" ht="15.5" x14ac:dyDescent="0.35">
      <c r="A225" s="3" t="str">
        <f>IFERROR(IF(invoer_werknemers[[#This Row],[naam]]="","",invoer_werknemers[[#This Row],[naam]]),"")</f>
        <v/>
      </c>
      <c r="B22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5" s="81" t="str">
        <f>IF(AND(pensioenpremieberekening[[#This Row],[naam]]&lt;&gt;""),invoer_werknemers[[#This Row],[deeltijdfactor]],"")</f>
        <v/>
      </c>
      <c r="H22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5" s="23" t="str" cm="1">
        <f t="array" ref="K22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6" spans="1:16" ht="15.5" x14ac:dyDescent="0.35">
      <c r="A226" s="3" t="str">
        <f>IFERROR(IF(invoer_werknemers[[#This Row],[naam]]="","",invoer_werknemers[[#This Row],[naam]]),"")</f>
        <v/>
      </c>
      <c r="B22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6" s="81" t="str">
        <f>IF(AND(pensioenpremieberekening[[#This Row],[naam]]&lt;&gt;""),invoer_werknemers[[#This Row],[deeltijdfactor]],"")</f>
        <v/>
      </c>
      <c r="H22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6" s="23" t="str" cm="1">
        <f t="array" ref="K22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7" spans="1:16" ht="15.5" x14ac:dyDescent="0.35">
      <c r="A227" s="3" t="str">
        <f>IFERROR(IF(invoer_werknemers[[#This Row],[naam]]="","",invoer_werknemers[[#This Row],[naam]]),"")</f>
        <v/>
      </c>
      <c r="B22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7" s="81" t="str">
        <f>IF(AND(pensioenpremieberekening[[#This Row],[naam]]&lt;&gt;""),invoer_werknemers[[#This Row],[deeltijdfactor]],"")</f>
        <v/>
      </c>
      <c r="H22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7" s="23" t="str" cm="1">
        <f t="array" ref="K22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8" spans="1:16" ht="15.5" x14ac:dyDescent="0.35">
      <c r="A228" s="3" t="str">
        <f>IFERROR(IF(invoer_werknemers[[#This Row],[naam]]="","",invoer_werknemers[[#This Row],[naam]]),"")</f>
        <v/>
      </c>
      <c r="B22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8" s="81" t="str">
        <f>IF(AND(pensioenpremieberekening[[#This Row],[naam]]&lt;&gt;""),invoer_werknemers[[#This Row],[deeltijdfactor]],"")</f>
        <v/>
      </c>
      <c r="H22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8" s="23" t="str" cm="1">
        <f t="array" ref="K22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29" spans="1:16" ht="15.5" x14ac:dyDescent="0.35">
      <c r="A229" s="3" t="str">
        <f>IFERROR(IF(invoer_werknemers[[#This Row],[naam]]="","",invoer_werknemers[[#This Row],[naam]]),"")</f>
        <v/>
      </c>
      <c r="B22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2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2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2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29" s="81" t="str">
        <f>IF(AND(pensioenpremieberekening[[#This Row],[naam]]&lt;&gt;""),invoer_werknemers[[#This Row],[deeltijdfactor]],"")</f>
        <v/>
      </c>
      <c r="H22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2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2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29" s="23" t="str" cm="1">
        <f t="array" ref="K22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2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2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2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2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2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0" spans="1:16" ht="15.5" x14ac:dyDescent="0.35">
      <c r="A230" s="3" t="str">
        <f>IFERROR(IF(invoer_werknemers[[#This Row],[naam]]="","",invoer_werknemers[[#This Row],[naam]]),"")</f>
        <v/>
      </c>
      <c r="B23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0" s="81" t="str">
        <f>IF(AND(pensioenpremieberekening[[#This Row],[naam]]&lt;&gt;""),invoer_werknemers[[#This Row],[deeltijdfactor]],"")</f>
        <v/>
      </c>
      <c r="H23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0" s="23" t="str" cm="1">
        <f t="array" ref="K23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1" spans="1:16" ht="15.5" x14ac:dyDescent="0.35">
      <c r="A231" s="3" t="str">
        <f>IFERROR(IF(invoer_werknemers[[#This Row],[naam]]="","",invoer_werknemers[[#This Row],[naam]]),"")</f>
        <v/>
      </c>
      <c r="B23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1" s="81" t="str">
        <f>IF(AND(pensioenpremieberekening[[#This Row],[naam]]&lt;&gt;""),invoer_werknemers[[#This Row],[deeltijdfactor]],"")</f>
        <v/>
      </c>
      <c r="H23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1" s="23" t="str" cm="1">
        <f t="array" ref="K23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2" spans="1:16" ht="15.5" x14ac:dyDescent="0.35">
      <c r="A232" s="3" t="str">
        <f>IFERROR(IF(invoer_werknemers[[#This Row],[naam]]="","",invoer_werknemers[[#This Row],[naam]]),"")</f>
        <v/>
      </c>
      <c r="B23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2" s="81" t="str">
        <f>IF(AND(pensioenpremieberekening[[#This Row],[naam]]&lt;&gt;""),invoer_werknemers[[#This Row],[deeltijdfactor]],"")</f>
        <v/>
      </c>
      <c r="H23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2" s="23" t="str" cm="1">
        <f t="array" ref="K23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3" spans="1:16" ht="15.5" x14ac:dyDescent="0.35">
      <c r="A233" s="3" t="str">
        <f>IFERROR(IF(invoer_werknemers[[#This Row],[naam]]="","",invoer_werknemers[[#This Row],[naam]]),"")</f>
        <v/>
      </c>
      <c r="B23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3" s="81" t="str">
        <f>IF(AND(pensioenpremieberekening[[#This Row],[naam]]&lt;&gt;""),invoer_werknemers[[#This Row],[deeltijdfactor]],"")</f>
        <v/>
      </c>
      <c r="H23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3" s="23" t="str" cm="1">
        <f t="array" ref="K23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4" spans="1:16" ht="15.5" x14ac:dyDescent="0.35">
      <c r="A234" s="3" t="str">
        <f>IFERROR(IF(invoer_werknemers[[#This Row],[naam]]="","",invoer_werknemers[[#This Row],[naam]]),"")</f>
        <v/>
      </c>
      <c r="B23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4" s="81" t="str">
        <f>IF(AND(pensioenpremieberekening[[#This Row],[naam]]&lt;&gt;""),invoer_werknemers[[#This Row],[deeltijdfactor]],"")</f>
        <v/>
      </c>
      <c r="H23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4" s="23" t="str" cm="1">
        <f t="array" ref="K23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5" spans="1:16" ht="15.5" x14ac:dyDescent="0.35">
      <c r="A235" s="3" t="str">
        <f>IFERROR(IF(invoer_werknemers[[#This Row],[naam]]="","",invoer_werknemers[[#This Row],[naam]]),"")</f>
        <v/>
      </c>
      <c r="B23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5" s="81" t="str">
        <f>IF(AND(pensioenpremieberekening[[#This Row],[naam]]&lt;&gt;""),invoer_werknemers[[#This Row],[deeltijdfactor]],"")</f>
        <v/>
      </c>
      <c r="H23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5" s="23" t="str" cm="1">
        <f t="array" ref="K23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6" spans="1:16" ht="15.5" x14ac:dyDescent="0.35">
      <c r="A236" s="3" t="str">
        <f>IFERROR(IF(invoer_werknemers[[#This Row],[naam]]="","",invoer_werknemers[[#This Row],[naam]]),"")</f>
        <v/>
      </c>
      <c r="B23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6" s="81" t="str">
        <f>IF(AND(pensioenpremieberekening[[#This Row],[naam]]&lt;&gt;""),invoer_werknemers[[#This Row],[deeltijdfactor]],"")</f>
        <v/>
      </c>
      <c r="H23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6" s="23" t="str" cm="1">
        <f t="array" ref="K23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7" spans="1:16" ht="15.5" x14ac:dyDescent="0.35">
      <c r="A237" s="3" t="str">
        <f>IFERROR(IF(invoer_werknemers[[#This Row],[naam]]="","",invoer_werknemers[[#This Row],[naam]]),"")</f>
        <v/>
      </c>
      <c r="B23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7" s="81" t="str">
        <f>IF(AND(pensioenpremieberekening[[#This Row],[naam]]&lt;&gt;""),invoer_werknemers[[#This Row],[deeltijdfactor]],"")</f>
        <v/>
      </c>
      <c r="H23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7" s="23" t="str" cm="1">
        <f t="array" ref="K23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8" spans="1:16" ht="15.5" x14ac:dyDescent="0.35">
      <c r="A238" s="3" t="str">
        <f>IFERROR(IF(invoer_werknemers[[#This Row],[naam]]="","",invoer_werknemers[[#This Row],[naam]]),"")</f>
        <v/>
      </c>
      <c r="B23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8" s="81" t="str">
        <f>IF(AND(pensioenpremieberekening[[#This Row],[naam]]&lt;&gt;""),invoer_werknemers[[#This Row],[deeltijdfactor]],"")</f>
        <v/>
      </c>
      <c r="H23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8" s="23" t="str" cm="1">
        <f t="array" ref="K23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39" spans="1:16" ht="15.5" x14ac:dyDescent="0.35">
      <c r="A239" s="3" t="str">
        <f>IFERROR(IF(invoer_werknemers[[#This Row],[naam]]="","",invoer_werknemers[[#This Row],[naam]]),"")</f>
        <v/>
      </c>
      <c r="B23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3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3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3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39" s="81" t="str">
        <f>IF(AND(pensioenpremieberekening[[#This Row],[naam]]&lt;&gt;""),invoer_werknemers[[#This Row],[deeltijdfactor]],"")</f>
        <v/>
      </c>
      <c r="H23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3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3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39" s="23" t="str" cm="1">
        <f t="array" ref="K23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3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3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3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3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3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0" spans="1:16" ht="15.5" x14ac:dyDescent="0.35">
      <c r="A240" s="3" t="str">
        <f>IFERROR(IF(invoer_werknemers[[#This Row],[naam]]="","",invoer_werknemers[[#This Row],[naam]]),"")</f>
        <v/>
      </c>
      <c r="B24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0" s="81" t="str">
        <f>IF(AND(pensioenpremieberekening[[#This Row],[naam]]&lt;&gt;""),invoer_werknemers[[#This Row],[deeltijdfactor]],"")</f>
        <v/>
      </c>
      <c r="H24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0" s="23" t="str" cm="1">
        <f t="array" ref="K24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1" spans="1:16" ht="15.5" x14ac:dyDescent="0.35">
      <c r="A241" s="3" t="str">
        <f>IFERROR(IF(invoer_werknemers[[#This Row],[naam]]="","",invoer_werknemers[[#This Row],[naam]]),"")</f>
        <v/>
      </c>
      <c r="B24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1" s="81" t="str">
        <f>IF(AND(pensioenpremieberekening[[#This Row],[naam]]&lt;&gt;""),invoer_werknemers[[#This Row],[deeltijdfactor]],"")</f>
        <v/>
      </c>
      <c r="H24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1" s="23" t="str" cm="1">
        <f t="array" ref="K24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2" spans="1:16" ht="15.5" x14ac:dyDescent="0.35">
      <c r="A242" s="3" t="str">
        <f>IFERROR(IF(invoer_werknemers[[#This Row],[naam]]="","",invoer_werknemers[[#This Row],[naam]]),"")</f>
        <v/>
      </c>
      <c r="B24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2" s="81" t="str">
        <f>IF(AND(pensioenpremieberekening[[#This Row],[naam]]&lt;&gt;""),invoer_werknemers[[#This Row],[deeltijdfactor]],"")</f>
        <v/>
      </c>
      <c r="H24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2" s="23" t="str" cm="1">
        <f t="array" ref="K24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3" spans="1:16" ht="15.5" x14ac:dyDescent="0.35">
      <c r="A243" s="3" t="str">
        <f>IFERROR(IF(invoer_werknemers[[#This Row],[naam]]="","",invoer_werknemers[[#This Row],[naam]]),"")</f>
        <v/>
      </c>
      <c r="B24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3" s="81" t="str">
        <f>IF(AND(pensioenpremieberekening[[#This Row],[naam]]&lt;&gt;""),invoer_werknemers[[#This Row],[deeltijdfactor]],"")</f>
        <v/>
      </c>
      <c r="H24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3" s="23" t="str" cm="1">
        <f t="array" ref="K24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4" spans="1:16" ht="15.5" x14ac:dyDescent="0.35">
      <c r="A244" s="3" t="str">
        <f>IFERROR(IF(invoer_werknemers[[#This Row],[naam]]="","",invoer_werknemers[[#This Row],[naam]]),"")</f>
        <v/>
      </c>
      <c r="B24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4" s="81" t="str">
        <f>IF(AND(pensioenpremieberekening[[#This Row],[naam]]&lt;&gt;""),invoer_werknemers[[#This Row],[deeltijdfactor]],"")</f>
        <v/>
      </c>
      <c r="H24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4" s="23" t="str" cm="1">
        <f t="array" ref="K24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5" spans="1:16" ht="15.5" x14ac:dyDescent="0.35">
      <c r="A245" s="3" t="str">
        <f>IFERROR(IF(invoer_werknemers[[#This Row],[naam]]="","",invoer_werknemers[[#This Row],[naam]]),"")</f>
        <v/>
      </c>
      <c r="B24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5" s="81" t="str">
        <f>IF(AND(pensioenpremieberekening[[#This Row],[naam]]&lt;&gt;""),invoer_werknemers[[#This Row],[deeltijdfactor]],"")</f>
        <v/>
      </c>
      <c r="H24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5" s="23" t="str" cm="1">
        <f t="array" ref="K24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6" spans="1:16" ht="15.5" x14ac:dyDescent="0.35">
      <c r="A246" s="3" t="str">
        <f>IFERROR(IF(invoer_werknemers[[#This Row],[naam]]="","",invoer_werknemers[[#This Row],[naam]]),"")</f>
        <v/>
      </c>
      <c r="B24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6" s="81" t="str">
        <f>IF(AND(pensioenpremieberekening[[#This Row],[naam]]&lt;&gt;""),invoer_werknemers[[#This Row],[deeltijdfactor]],"")</f>
        <v/>
      </c>
      <c r="H24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6" s="23" t="str" cm="1">
        <f t="array" ref="K24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7" spans="1:16" ht="15.5" x14ac:dyDescent="0.35">
      <c r="A247" s="3" t="str">
        <f>IFERROR(IF(invoer_werknemers[[#This Row],[naam]]="","",invoer_werknemers[[#This Row],[naam]]),"")</f>
        <v/>
      </c>
      <c r="B24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7" s="81" t="str">
        <f>IF(AND(pensioenpremieberekening[[#This Row],[naam]]&lt;&gt;""),invoer_werknemers[[#This Row],[deeltijdfactor]],"")</f>
        <v/>
      </c>
      <c r="H24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7" s="23" t="str" cm="1">
        <f t="array" ref="K24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8" spans="1:16" ht="15.5" x14ac:dyDescent="0.35">
      <c r="A248" s="3" t="str">
        <f>IFERROR(IF(invoer_werknemers[[#This Row],[naam]]="","",invoer_werknemers[[#This Row],[naam]]),"")</f>
        <v/>
      </c>
      <c r="B24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8" s="81" t="str">
        <f>IF(AND(pensioenpremieberekening[[#This Row],[naam]]&lt;&gt;""),invoer_werknemers[[#This Row],[deeltijdfactor]],"")</f>
        <v/>
      </c>
      <c r="H24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8" s="23" t="str" cm="1">
        <f t="array" ref="K24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49" spans="1:16" ht="15.5" x14ac:dyDescent="0.35">
      <c r="A249" s="3" t="str">
        <f>IFERROR(IF(invoer_werknemers[[#This Row],[naam]]="","",invoer_werknemers[[#This Row],[naam]]),"")</f>
        <v/>
      </c>
      <c r="B24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4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4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4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49" s="81" t="str">
        <f>IF(AND(pensioenpremieberekening[[#This Row],[naam]]&lt;&gt;""),invoer_werknemers[[#This Row],[deeltijdfactor]],"")</f>
        <v/>
      </c>
      <c r="H24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4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4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49" s="23" t="str" cm="1">
        <f t="array" ref="K24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4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4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4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4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4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0" spans="1:16" ht="15.5" x14ac:dyDescent="0.35">
      <c r="A250" s="3" t="str">
        <f>IFERROR(IF(invoer_werknemers[[#This Row],[naam]]="","",invoer_werknemers[[#This Row],[naam]]),"")</f>
        <v/>
      </c>
      <c r="B25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0" s="81" t="str">
        <f>IF(AND(pensioenpremieberekening[[#This Row],[naam]]&lt;&gt;""),invoer_werknemers[[#This Row],[deeltijdfactor]],"")</f>
        <v/>
      </c>
      <c r="H25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0" s="23" t="str" cm="1">
        <f t="array" ref="K25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1" spans="1:16" ht="15.5" x14ac:dyDescent="0.35">
      <c r="A251" s="3" t="str">
        <f>IFERROR(IF(invoer_werknemers[[#This Row],[naam]]="","",invoer_werknemers[[#This Row],[naam]]),"")</f>
        <v/>
      </c>
      <c r="B25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1" s="81" t="str">
        <f>IF(AND(pensioenpremieberekening[[#This Row],[naam]]&lt;&gt;""),invoer_werknemers[[#This Row],[deeltijdfactor]],"")</f>
        <v/>
      </c>
      <c r="H25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1" s="23" t="str" cm="1">
        <f t="array" ref="K25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2" spans="1:16" ht="15.5" x14ac:dyDescent="0.35">
      <c r="A252" s="3" t="str">
        <f>IFERROR(IF(invoer_werknemers[[#This Row],[naam]]="","",invoer_werknemers[[#This Row],[naam]]),"")</f>
        <v/>
      </c>
      <c r="B25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2" s="81" t="str">
        <f>IF(AND(pensioenpremieberekening[[#This Row],[naam]]&lt;&gt;""),invoer_werknemers[[#This Row],[deeltijdfactor]],"")</f>
        <v/>
      </c>
      <c r="H25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2" s="23" t="str" cm="1">
        <f t="array" ref="K25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3" spans="1:16" ht="15.5" x14ac:dyDescent="0.35">
      <c r="A253" s="3" t="str">
        <f>IFERROR(IF(invoer_werknemers[[#This Row],[naam]]="","",invoer_werknemers[[#This Row],[naam]]),"")</f>
        <v/>
      </c>
      <c r="B25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3" s="81" t="str">
        <f>IF(AND(pensioenpremieberekening[[#This Row],[naam]]&lt;&gt;""),invoer_werknemers[[#This Row],[deeltijdfactor]],"")</f>
        <v/>
      </c>
      <c r="H25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3" s="23" t="str" cm="1">
        <f t="array" ref="K25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4" spans="1:16" ht="15.5" x14ac:dyDescent="0.35">
      <c r="A254" s="3" t="str">
        <f>IFERROR(IF(invoer_werknemers[[#This Row],[naam]]="","",invoer_werknemers[[#This Row],[naam]]),"")</f>
        <v/>
      </c>
      <c r="B25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4" s="81" t="str">
        <f>IF(AND(pensioenpremieberekening[[#This Row],[naam]]&lt;&gt;""),invoer_werknemers[[#This Row],[deeltijdfactor]],"")</f>
        <v/>
      </c>
      <c r="H25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4" s="23" t="str" cm="1">
        <f t="array" ref="K25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5" spans="1:16" ht="15.5" x14ac:dyDescent="0.35">
      <c r="A255" s="3" t="str">
        <f>IFERROR(IF(invoer_werknemers[[#This Row],[naam]]="","",invoer_werknemers[[#This Row],[naam]]),"")</f>
        <v/>
      </c>
      <c r="B25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5" s="81" t="str">
        <f>IF(AND(pensioenpremieberekening[[#This Row],[naam]]&lt;&gt;""),invoer_werknemers[[#This Row],[deeltijdfactor]],"")</f>
        <v/>
      </c>
      <c r="H25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5" s="23" t="str" cm="1">
        <f t="array" ref="K25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6" spans="1:16" ht="15.5" x14ac:dyDescent="0.35">
      <c r="A256" s="3" t="str">
        <f>IFERROR(IF(invoer_werknemers[[#This Row],[naam]]="","",invoer_werknemers[[#This Row],[naam]]),"")</f>
        <v/>
      </c>
      <c r="B25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6" s="81" t="str">
        <f>IF(AND(pensioenpremieberekening[[#This Row],[naam]]&lt;&gt;""),invoer_werknemers[[#This Row],[deeltijdfactor]],"")</f>
        <v/>
      </c>
      <c r="H25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6" s="23" t="str" cm="1">
        <f t="array" ref="K25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7" spans="1:16" ht="15.5" x14ac:dyDescent="0.35">
      <c r="A257" s="3" t="str">
        <f>IFERROR(IF(invoer_werknemers[[#This Row],[naam]]="","",invoer_werknemers[[#This Row],[naam]]),"")</f>
        <v/>
      </c>
      <c r="B25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7" s="81" t="str">
        <f>IF(AND(pensioenpremieberekening[[#This Row],[naam]]&lt;&gt;""),invoer_werknemers[[#This Row],[deeltijdfactor]],"")</f>
        <v/>
      </c>
      <c r="H25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7" s="23" t="str" cm="1">
        <f t="array" ref="K25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8" spans="1:16" ht="15.5" x14ac:dyDescent="0.35">
      <c r="A258" s="3" t="str">
        <f>IFERROR(IF(invoer_werknemers[[#This Row],[naam]]="","",invoer_werknemers[[#This Row],[naam]]),"")</f>
        <v/>
      </c>
      <c r="B25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8" s="81" t="str">
        <f>IF(AND(pensioenpremieberekening[[#This Row],[naam]]&lt;&gt;""),invoer_werknemers[[#This Row],[deeltijdfactor]],"")</f>
        <v/>
      </c>
      <c r="H25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8" s="23" t="str" cm="1">
        <f t="array" ref="K25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59" spans="1:16" ht="15.5" x14ac:dyDescent="0.35">
      <c r="A259" s="3" t="str">
        <f>IFERROR(IF(invoer_werknemers[[#This Row],[naam]]="","",invoer_werknemers[[#This Row],[naam]]),"")</f>
        <v/>
      </c>
      <c r="B25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5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5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5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59" s="81" t="str">
        <f>IF(AND(pensioenpremieberekening[[#This Row],[naam]]&lt;&gt;""),invoer_werknemers[[#This Row],[deeltijdfactor]],"")</f>
        <v/>
      </c>
      <c r="H25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5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5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59" s="23" t="str" cm="1">
        <f t="array" ref="K25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5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5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5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5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5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0" spans="1:16" ht="15.5" x14ac:dyDescent="0.35">
      <c r="A260" s="3" t="str">
        <f>IFERROR(IF(invoer_werknemers[[#This Row],[naam]]="","",invoer_werknemers[[#This Row],[naam]]),"")</f>
        <v/>
      </c>
      <c r="B26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0" s="81" t="str">
        <f>IF(AND(pensioenpremieberekening[[#This Row],[naam]]&lt;&gt;""),invoer_werknemers[[#This Row],[deeltijdfactor]],"")</f>
        <v/>
      </c>
      <c r="H26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0" s="23" t="str" cm="1">
        <f t="array" ref="K26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1" spans="1:16" ht="15.5" x14ac:dyDescent="0.35">
      <c r="A261" s="3" t="str">
        <f>IFERROR(IF(invoer_werknemers[[#This Row],[naam]]="","",invoer_werknemers[[#This Row],[naam]]),"")</f>
        <v/>
      </c>
      <c r="B26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1" s="81" t="str">
        <f>IF(AND(pensioenpremieberekening[[#This Row],[naam]]&lt;&gt;""),invoer_werknemers[[#This Row],[deeltijdfactor]],"")</f>
        <v/>
      </c>
      <c r="H26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1" s="23" t="str" cm="1">
        <f t="array" ref="K26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2" spans="1:16" ht="15.5" x14ac:dyDescent="0.35">
      <c r="A262" s="3" t="str">
        <f>IFERROR(IF(invoer_werknemers[[#This Row],[naam]]="","",invoer_werknemers[[#This Row],[naam]]),"")</f>
        <v/>
      </c>
      <c r="B26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2" s="81" t="str">
        <f>IF(AND(pensioenpremieberekening[[#This Row],[naam]]&lt;&gt;""),invoer_werknemers[[#This Row],[deeltijdfactor]],"")</f>
        <v/>
      </c>
      <c r="H26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2" s="23" t="str" cm="1">
        <f t="array" ref="K26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3" spans="1:16" ht="15.5" x14ac:dyDescent="0.35">
      <c r="A263" s="3" t="str">
        <f>IFERROR(IF(invoer_werknemers[[#This Row],[naam]]="","",invoer_werknemers[[#This Row],[naam]]),"")</f>
        <v/>
      </c>
      <c r="B26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3" s="81" t="str">
        <f>IF(AND(pensioenpremieberekening[[#This Row],[naam]]&lt;&gt;""),invoer_werknemers[[#This Row],[deeltijdfactor]],"")</f>
        <v/>
      </c>
      <c r="H26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3" s="23" t="str" cm="1">
        <f t="array" ref="K26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4" spans="1:16" ht="15.5" x14ac:dyDescent="0.35">
      <c r="A264" s="3" t="str">
        <f>IFERROR(IF(invoer_werknemers[[#This Row],[naam]]="","",invoer_werknemers[[#This Row],[naam]]),"")</f>
        <v/>
      </c>
      <c r="B26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4" s="81" t="str">
        <f>IF(AND(pensioenpremieberekening[[#This Row],[naam]]&lt;&gt;""),invoer_werknemers[[#This Row],[deeltijdfactor]],"")</f>
        <v/>
      </c>
      <c r="H26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4" s="23" t="str" cm="1">
        <f t="array" ref="K26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5" spans="1:16" ht="15.5" x14ac:dyDescent="0.35">
      <c r="A265" s="3" t="str">
        <f>IFERROR(IF(invoer_werknemers[[#This Row],[naam]]="","",invoer_werknemers[[#This Row],[naam]]),"")</f>
        <v/>
      </c>
      <c r="B26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5" s="81" t="str">
        <f>IF(AND(pensioenpremieberekening[[#This Row],[naam]]&lt;&gt;""),invoer_werknemers[[#This Row],[deeltijdfactor]],"")</f>
        <v/>
      </c>
      <c r="H26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5" s="23" t="str" cm="1">
        <f t="array" ref="K26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6" spans="1:16" ht="15.5" x14ac:dyDescent="0.35">
      <c r="A266" s="3" t="str">
        <f>IFERROR(IF(invoer_werknemers[[#This Row],[naam]]="","",invoer_werknemers[[#This Row],[naam]]),"")</f>
        <v/>
      </c>
      <c r="B26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6" s="81" t="str">
        <f>IF(AND(pensioenpremieberekening[[#This Row],[naam]]&lt;&gt;""),invoer_werknemers[[#This Row],[deeltijdfactor]],"")</f>
        <v/>
      </c>
      <c r="H26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6" s="23" t="str" cm="1">
        <f t="array" ref="K26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7" spans="1:16" ht="15.5" x14ac:dyDescent="0.35">
      <c r="A267" s="3" t="str">
        <f>IFERROR(IF(invoer_werknemers[[#This Row],[naam]]="","",invoer_werknemers[[#This Row],[naam]]),"")</f>
        <v/>
      </c>
      <c r="B26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7" s="81" t="str">
        <f>IF(AND(pensioenpremieberekening[[#This Row],[naam]]&lt;&gt;""),invoer_werknemers[[#This Row],[deeltijdfactor]],"")</f>
        <v/>
      </c>
      <c r="H26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7" s="23" t="str" cm="1">
        <f t="array" ref="K26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8" spans="1:16" ht="15.5" x14ac:dyDescent="0.35">
      <c r="A268" s="3" t="str">
        <f>IFERROR(IF(invoer_werknemers[[#This Row],[naam]]="","",invoer_werknemers[[#This Row],[naam]]),"")</f>
        <v/>
      </c>
      <c r="B26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8" s="81" t="str">
        <f>IF(AND(pensioenpremieberekening[[#This Row],[naam]]&lt;&gt;""),invoer_werknemers[[#This Row],[deeltijdfactor]],"")</f>
        <v/>
      </c>
      <c r="H26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8" s="23" t="str" cm="1">
        <f t="array" ref="K26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69" spans="1:16" ht="15.5" x14ac:dyDescent="0.35">
      <c r="A269" s="3" t="str">
        <f>IFERROR(IF(invoer_werknemers[[#This Row],[naam]]="","",invoer_werknemers[[#This Row],[naam]]),"")</f>
        <v/>
      </c>
      <c r="B26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6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6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6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69" s="81" t="str">
        <f>IF(AND(pensioenpremieberekening[[#This Row],[naam]]&lt;&gt;""),invoer_werknemers[[#This Row],[deeltijdfactor]],"")</f>
        <v/>
      </c>
      <c r="H26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6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6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69" s="23" t="str" cm="1">
        <f t="array" ref="K26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6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6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6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6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6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0" spans="1:16" ht="15.5" x14ac:dyDescent="0.35">
      <c r="A270" s="3" t="str">
        <f>IFERROR(IF(invoer_werknemers[[#This Row],[naam]]="","",invoer_werknemers[[#This Row],[naam]]),"")</f>
        <v/>
      </c>
      <c r="B27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0" s="81" t="str">
        <f>IF(AND(pensioenpremieberekening[[#This Row],[naam]]&lt;&gt;""),invoer_werknemers[[#This Row],[deeltijdfactor]],"")</f>
        <v/>
      </c>
      <c r="H27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0" s="23" t="str" cm="1">
        <f t="array" ref="K27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1" spans="1:16" ht="15.5" x14ac:dyDescent="0.35">
      <c r="A271" s="3" t="str">
        <f>IFERROR(IF(invoer_werknemers[[#This Row],[naam]]="","",invoer_werknemers[[#This Row],[naam]]),"")</f>
        <v/>
      </c>
      <c r="B27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1" s="81" t="str">
        <f>IF(AND(pensioenpremieberekening[[#This Row],[naam]]&lt;&gt;""),invoer_werknemers[[#This Row],[deeltijdfactor]],"")</f>
        <v/>
      </c>
      <c r="H27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1" s="23" t="str" cm="1">
        <f t="array" ref="K27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2" spans="1:16" ht="15.5" x14ac:dyDescent="0.35">
      <c r="A272" s="3" t="str">
        <f>IFERROR(IF(invoer_werknemers[[#This Row],[naam]]="","",invoer_werknemers[[#This Row],[naam]]),"")</f>
        <v/>
      </c>
      <c r="B27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2" s="81" t="str">
        <f>IF(AND(pensioenpremieberekening[[#This Row],[naam]]&lt;&gt;""),invoer_werknemers[[#This Row],[deeltijdfactor]],"")</f>
        <v/>
      </c>
      <c r="H27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2" s="23" t="str" cm="1">
        <f t="array" ref="K27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3" spans="1:16" ht="15.5" x14ac:dyDescent="0.35">
      <c r="A273" s="3" t="str">
        <f>IFERROR(IF(invoer_werknemers[[#This Row],[naam]]="","",invoer_werknemers[[#This Row],[naam]]),"")</f>
        <v/>
      </c>
      <c r="B27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3" s="81" t="str">
        <f>IF(AND(pensioenpremieberekening[[#This Row],[naam]]&lt;&gt;""),invoer_werknemers[[#This Row],[deeltijdfactor]],"")</f>
        <v/>
      </c>
      <c r="H27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3" s="23" t="str" cm="1">
        <f t="array" ref="K27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4" spans="1:16" ht="15.5" x14ac:dyDescent="0.35">
      <c r="A274" s="3" t="str">
        <f>IFERROR(IF(invoer_werknemers[[#This Row],[naam]]="","",invoer_werknemers[[#This Row],[naam]]),"")</f>
        <v/>
      </c>
      <c r="B27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4" s="81" t="str">
        <f>IF(AND(pensioenpremieberekening[[#This Row],[naam]]&lt;&gt;""),invoer_werknemers[[#This Row],[deeltijdfactor]],"")</f>
        <v/>
      </c>
      <c r="H27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4" s="23" t="str" cm="1">
        <f t="array" ref="K27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5" spans="1:16" ht="15.5" x14ac:dyDescent="0.35">
      <c r="A275" s="3" t="str">
        <f>IFERROR(IF(invoer_werknemers[[#This Row],[naam]]="","",invoer_werknemers[[#This Row],[naam]]),"")</f>
        <v/>
      </c>
      <c r="B27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5" s="81" t="str">
        <f>IF(AND(pensioenpremieberekening[[#This Row],[naam]]&lt;&gt;""),invoer_werknemers[[#This Row],[deeltijdfactor]],"")</f>
        <v/>
      </c>
      <c r="H27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5" s="23" t="str" cm="1">
        <f t="array" ref="K27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6" spans="1:16" ht="15.5" x14ac:dyDescent="0.35">
      <c r="A276" s="3" t="str">
        <f>IFERROR(IF(invoer_werknemers[[#This Row],[naam]]="","",invoer_werknemers[[#This Row],[naam]]),"")</f>
        <v/>
      </c>
      <c r="B27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6" s="81" t="str">
        <f>IF(AND(pensioenpremieberekening[[#This Row],[naam]]&lt;&gt;""),invoer_werknemers[[#This Row],[deeltijdfactor]],"")</f>
        <v/>
      </c>
      <c r="H27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6" s="23" t="str" cm="1">
        <f t="array" ref="K27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7" spans="1:16" ht="15.5" x14ac:dyDescent="0.35">
      <c r="A277" s="3" t="str">
        <f>IFERROR(IF(invoer_werknemers[[#This Row],[naam]]="","",invoer_werknemers[[#This Row],[naam]]),"")</f>
        <v/>
      </c>
      <c r="B27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7" s="81" t="str">
        <f>IF(AND(pensioenpremieberekening[[#This Row],[naam]]&lt;&gt;""),invoer_werknemers[[#This Row],[deeltijdfactor]],"")</f>
        <v/>
      </c>
      <c r="H27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7" s="23" t="str" cm="1">
        <f t="array" ref="K27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8" spans="1:16" ht="15.5" x14ac:dyDescent="0.35">
      <c r="A278" s="3" t="str">
        <f>IFERROR(IF(invoer_werknemers[[#This Row],[naam]]="","",invoer_werknemers[[#This Row],[naam]]),"")</f>
        <v/>
      </c>
      <c r="B27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8" s="81" t="str">
        <f>IF(AND(pensioenpremieberekening[[#This Row],[naam]]&lt;&gt;""),invoer_werknemers[[#This Row],[deeltijdfactor]],"")</f>
        <v/>
      </c>
      <c r="H27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8" s="23" t="str" cm="1">
        <f t="array" ref="K27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79" spans="1:16" ht="15.5" x14ac:dyDescent="0.35">
      <c r="A279" s="3" t="str">
        <f>IFERROR(IF(invoer_werknemers[[#This Row],[naam]]="","",invoer_werknemers[[#This Row],[naam]]),"")</f>
        <v/>
      </c>
      <c r="B27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7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7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7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79" s="81" t="str">
        <f>IF(AND(pensioenpremieberekening[[#This Row],[naam]]&lt;&gt;""),invoer_werknemers[[#This Row],[deeltijdfactor]],"")</f>
        <v/>
      </c>
      <c r="H27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7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7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79" s="23" t="str" cm="1">
        <f t="array" ref="K27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7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7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7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7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7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0" spans="1:16" ht="15.5" x14ac:dyDescent="0.35">
      <c r="A280" s="3" t="str">
        <f>IFERROR(IF(invoer_werknemers[[#This Row],[naam]]="","",invoer_werknemers[[#This Row],[naam]]),"")</f>
        <v/>
      </c>
      <c r="B28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0" s="81" t="str">
        <f>IF(AND(pensioenpremieberekening[[#This Row],[naam]]&lt;&gt;""),invoer_werknemers[[#This Row],[deeltijdfactor]],"")</f>
        <v/>
      </c>
      <c r="H28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0" s="23" t="str" cm="1">
        <f t="array" ref="K28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1" spans="1:16" ht="15.5" x14ac:dyDescent="0.35">
      <c r="A281" s="3" t="str">
        <f>IFERROR(IF(invoer_werknemers[[#This Row],[naam]]="","",invoer_werknemers[[#This Row],[naam]]),"")</f>
        <v/>
      </c>
      <c r="B28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1" s="81" t="str">
        <f>IF(AND(pensioenpremieberekening[[#This Row],[naam]]&lt;&gt;""),invoer_werknemers[[#This Row],[deeltijdfactor]],"")</f>
        <v/>
      </c>
      <c r="H28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1" s="23" t="str" cm="1">
        <f t="array" ref="K28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2" spans="1:16" ht="15.5" x14ac:dyDescent="0.35">
      <c r="A282" s="3" t="str">
        <f>IFERROR(IF(invoer_werknemers[[#This Row],[naam]]="","",invoer_werknemers[[#This Row],[naam]]),"")</f>
        <v/>
      </c>
      <c r="B28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2" s="81" t="str">
        <f>IF(AND(pensioenpremieberekening[[#This Row],[naam]]&lt;&gt;""),invoer_werknemers[[#This Row],[deeltijdfactor]],"")</f>
        <v/>
      </c>
      <c r="H28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2" s="23" t="str" cm="1">
        <f t="array" ref="K28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3" spans="1:16" ht="15.5" x14ac:dyDescent="0.35">
      <c r="A283" s="3" t="str">
        <f>IFERROR(IF(invoer_werknemers[[#This Row],[naam]]="","",invoer_werknemers[[#This Row],[naam]]),"")</f>
        <v/>
      </c>
      <c r="B28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3" s="81" t="str">
        <f>IF(AND(pensioenpremieberekening[[#This Row],[naam]]&lt;&gt;""),invoer_werknemers[[#This Row],[deeltijdfactor]],"")</f>
        <v/>
      </c>
      <c r="H28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3" s="23" t="str" cm="1">
        <f t="array" ref="K28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4" spans="1:16" ht="15.5" x14ac:dyDescent="0.35">
      <c r="A284" s="3" t="str">
        <f>IFERROR(IF(invoer_werknemers[[#This Row],[naam]]="","",invoer_werknemers[[#This Row],[naam]]),"")</f>
        <v/>
      </c>
      <c r="B28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4" s="81" t="str">
        <f>IF(AND(pensioenpremieberekening[[#This Row],[naam]]&lt;&gt;""),invoer_werknemers[[#This Row],[deeltijdfactor]],"")</f>
        <v/>
      </c>
      <c r="H28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4" s="23" t="str" cm="1">
        <f t="array" ref="K28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5" spans="1:16" ht="15.5" x14ac:dyDescent="0.35">
      <c r="A285" s="3" t="str">
        <f>IFERROR(IF(invoer_werknemers[[#This Row],[naam]]="","",invoer_werknemers[[#This Row],[naam]]),"")</f>
        <v/>
      </c>
      <c r="B28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5" s="81" t="str">
        <f>IF(AND(pensioenpremieberekening[[#This Row],[naam]]&lt;&gt;""),invoer_werknemers[[#This Row],[deeltijdfactor]],"")</f>
        <v/>
      </c>
      <c r="H28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5" s="23" t="str" cm="1">
        <f t="array" ref="K28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6" spans="1:16" ht="15.5" x14ac:dyDescent="0.35">
      <c r="A286" s="3" t="str">
        <f>IFERROR(IF(invoer_werknemers[[#This Row],[naam]]="","",invoer_werknemers[[#This Row],[naam]]),"")</f>
        <v/>
      </c>
      <c r="B28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6" s="81" t="str">
        <f>IF(AND(pensioenpremieberekening[[#This Row],[naam]]&lt;&gt;""),invoer_werknemers[[#This Row],[deeltijdfactor]],"")</f>
        <v/>
      </c>
      <c r="H28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6" s="23" t="str" cm="1">
        <f t="array" ref="K28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7" spans="1:16" ht="15.5" x14ac:dyDescent="0.35">
      <c r="A287" s="3" t="str">
        <f>IFERROR(IF(invoer_werknemers[[#This Row],[naam]]="","",invoer_werknemers[[#This Row],[naam]]),"")</f>
        <v/>
      </c>
      <c r="B28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7" s="81" t="str">
        <f>IF(AND(pensioenpremieberekening[[#This Row],[naam]]&lt;&gt;""),invoer_werknemers[[#This Row],[deeltijdfactor]],"")</f>
        <v/>
      </c>
      <c r="H28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7" s="23" t="str" cm="1">
        <f t="array" ref="K28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8" spans="1:16" ht="15.5" x14ac:dyDescent="0.35">
      <c r="A288" s="3" t="str">
        <f>IFERROR(IF(invoer_werknemers[[#This Row],[naam]]="","",invoer_werknemers[[#This Row],[naam]]),"")</f>
        <v/>
      </c>
      <c r="B28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8" s="81" t="str">
        <f>IF(AND(pensioenpremieberekening[[#This Row],[naam]]&lt;&gt;""),invoer_werknemers[[#This Row],[deeltijdfactor]],"")</f>
        <v/>
      </c>
      <c r="H28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8" s="23" t="str" cm="1">
        <f t="array" ref="K28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89" spans="1:16" ht="15.5" x14ac:dyDescent="0.35">
      <c r="A289" s="3" t="str">
        <f>IFERROR(IF(invoer_werknemers[[#This Row],[naam]]="","",invoer_werknemers[[#This Row],[naam]]),"")</f>
        <v/>
      </c>
      <c r="B28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8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8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8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89" s="81" t="str">
        <f>IF(AND(pensioenpremieberekening[[#This Row],[naam]]&lt;&gt;""),invoer_werknemers[[#This Row],[deeltijdfactor]],"")</f>
        <v/>
      </c>
      <c r="H28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8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8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89" s="23" t="str" cm="1">
        <f t="array" ref="K28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8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8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8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8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8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0" spans="1:16" ht="15.5" x14ac:dyDescent="0.35">
      <c r="A290" s="3" t="str">
        <f>IFERROR(IF(invoer_werknemers[[#This Row],[naam]]="","",invoer_werknemers[[#This Row],[naam]]),"")</f>
        <v/>
      </c>
      <c r="B29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0" s="81" t="str">
        <f>IF(AND(pensioenpremieberekening[[#This Row],[naam]]&lt;&gt;""),invoer_werknemers[[#This Row],[deeltijdfactor]],"")</f>
        <v/>
      </c>
      <c r="H29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0" s="23" t="str" cm="1">
        <f t="array" ref="K29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1" spans="1:16" ht="15.5" x14ac:dyDescent="0.35">
      <c r="A291" s="3" t="str">
        <f>IFERROR(IF(invoer_werknemers[[#This Row],[naam]]="","",invoer_werknemers[[#This Row],[naam]]),"")</f>
        <v/>
      </c>
      <c r="B29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1" s="81" t="str">
        <f>IF(AND(pensioenpremieberekening[[#This Row],[naam]]&lt;&gt;""),invoer_werknemers[[#This Row],[deeltijdfactor]],"")</f>
        <v/>
      </c>
      <c r="H29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1" s="23" t="str" cm="1">
        <f t="array" ref="K29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2" spans="1:16" ht="15.5" x14ac:dyDescent="0.35">
      <c r="A292" s="3" t="str">
        <f>IFERROR(IF(invoer_werknemers[[#This Row],[naam]]="","",invoer_werknemers[[#This Row],[naam]]),"")</f>
        <v/>
      </c>
      <c r="B29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2" s="81" t="str">
        <f>IF(AND(pensioenpremieberekening[[#This Row],[naam]]&lt;&gt;""),invoer_werknemers[[#This Row],[deeltijdfactor]],"")</f>
        <v/>
      </c>
      <c r="H29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2" s="23" t="str" cm="1">
        <f t="array" ref="K29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3" spans="1:16" ht="15.5" x14ac:dyDescent="0.35">
      <c r="A293" s="3" t="str">
        <f>IFERROR(IF(invoer_werknemers[[#This Row],[naam]]="","",invoer_werknemers[[#This Row],[naam]]),"")</f>
        <v/>
      </c>
      <c r="B29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3" s="81" t="str">
        <f>IF(AND(pensioenpremieberekening[[#This Row],[naam]]&lt;&gt;""),invoer_werknemers[[#This Row],[deeltijdfactor]],"")</f>
        <v/>
      </c>
      <c r="H29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3" s="23" t="str" cm="1">
        <f t="array" ref="K29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4" spans="1:16" ht="15.5" x14ac:dyDescent="0.35">
      <c r="A294" s="3" t="str">
        <f>IFERROR(IF(invoer_werknemers[[#This Row],[naam]]="","",invoer_werknemers[[#This Row],[naam]]),"")</f>
        <v/>
      </c>
      <c r="B29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4" s="81" t="str">
        <f>IF(AND(pensioenpremieberekening[[#This Row],[naam]]&lt;&gt;""),invoer_werknemers[[#This Row],[deeltijdfactor]],"")</f>
        <v/>
      </c>
      <c r="H29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4" s="23" t="str" cm="1">
        <f t="array" ref="K29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5" spans="1:16" ht="15.5" x14ac:dyDescent="0.35">
      <c r="A295" s="3" t="str">
        <f>IFERROR(IF(invoer_werknemers[[#This Row],[naam]]="","",invoer_werknemers[[#This Row],[naam]]),"")</f>
        <v/>
      </c>
      <c r="B29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5" s="81" t="str">
        <f>IF(AND(pensioenpremieberekening[[#This Row],[naam]]&lt;&gt;""),invoer_werknemers[[#This Row],[deeltijdfactor]],"")</f>
        <v/>
      </c>
      <c r="H29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5" s="23" t="str" cm="1">
        <f t="array" ref="K29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6" spans="1:16" ht="15.5" x14ac:dyDescent="0.35">
      <c r="A296" s="3" t="str">
        <f>IFERROR(IF(invoer_werknemers[[#This Row],[naam]]="","",invoer_werknemers[[#This Row],[naam]]),"")</f>
        <v/>
      </c>
      <c r="B29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6" s="81" t="str">
        <f>IF(AND(pensioenpremieberekening[[#This Row],[naam]]&lt;&gt;""),invoer_werknemers[[#This Row],[deeltijdfactor]],"")</f>
        <v/>
      </c>
      <c r="H29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6" s="23" t="str" cm="1">
        <f t="array" ref="K29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7" spans="1:16" ht="15.5" x14ac:dyDescent="0.35">
      <c r="A297" s="3" t="str">
        <f>IFERROR(IF(invoer_werknemers[[#This Row],[naam]]="","",invoer_werknemers[[#This Row],[naam]]),"")</f>
        <v/>
      </c>
      <c r="B29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7" s="81" t="str">
        <f>IF(AND(pensioenpremieberekening[[#This Row],[naam]]&lt;&gt;""),invoer_werknemers[[#This Row],[deeltijdfactor]],"")</f>
        <v/>
      </c>
      <c r="H29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7" s="23" t="str" cm="1">
        <f t="array" ref="K29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8" spans="1:16" ht="15.5" x14ac:dyDescent="0.35">
      <c r="A298" s="3" t="str">
        <f>IFERROR(IF(invoer_werknemers[[#This Row],[naam]]="","",invoer_werknemers[[#This Row],[naam]]),"")</f>
        <v/>
      </c>
      <c r="B29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8" s="81" t="str">
        <f>IF(AND(pensioenpremieberekening[[#This Row],[naam]]&lt;&gt;""),invoer_werknemers[[#This Row],[deeltijdfactor]],"")</f>
        <v/>
      </c>
      <c r="H29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8" s="23" t="str" cm="1">
        <f t="array" ref="K29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299" spans="1:16" ht="15.5" x14ac:dyDescent="0.35">
      <c r="A299" s="3" t="str">
        <f>IFERROR(IF(invoer_werknemers[[#This Row],[naam]]="","",invoer_werknemers[[#This Row],[naam]]),"")</f>
        <v/>
      </c>
      <c r="B29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29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29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29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299" s="81" t="str">
        <f>IF(AND(pensioenpremieberekening[[#This Row],[naam]]&lt;&gt;""),invoer_werknemers[[#This Row],[deeltijdfactor]],"")</f>
        <v/>
      </c>
      <c r="H29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29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29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299" s="23" t="str" cm="1">
        <f t="array" ref="K29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29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29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29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29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29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0" spans="1:16" ht="15.5" x14ac:dyDescent="0.35">
      <c r="A300" s="3" t="str">
        <f>IFERROR(IF(invoer_werknemers[[#This Row],[naam]]="","",invoer_werknemers[[#This Row],[naam]]),"")</f>
        <v/>
      </c>
      <c r="B30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0" s="81" t="str">
        <f>IF(AND(pensioenpremieberekening[[#This Row],[naam]]&lt;&gt;""),invoer_werknemers[[#This Row],[deeltijdfactor]],"")</f>
        <v/>
      </c>
      <c r="H30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0" s="23" t="str" cm="1">
        <f t="array" ref="K30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1" spans="1:16" ht="15.5" x14ac:dyDescent="0.35">
      <c r="A301" s="3" t="str">
        <f>IFERROR(IF(invoer_werknemers[[#This Row],[naam]]="","",invoer_werknemers[[#This Row],[naam]]),"")</f>
        <v/>
      </c>
      <c r="B30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1" s="81" t="str">
        <f>IF(AND(pensioenpremieberekening[[#This Row],[naam]]&lt;&gt;""),invoer_werknemers[[#This Row],[deeltijdfactor]],"")</f>
        <v/>
      </c>
      <c r="H30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1" s="23" t="str" cm="1">
        <f t="array" ref="K30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2" spans="1:16" ht="15.5" x14ac:dyDescent="0.35">
      <c r="A302" s="3" t="str">
        <f>IFERROR(IF(invoer_werknemers[[#This Row],[naam]]="","",invoer_werknemers[[#This Row],[naam]]),"")</f>
        <v/>
      </c>
      <c r="B30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2" s="81" t="str">
        <f>IF(AND(pensioenpremieberekening[[#This Row],[naam]]&lt;&gt;""),invoer_werknemers[[#This Row],[deeltijdfactor]],"")</f>
        <v/>
      </c>
      <c r="H30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2" s="23" t="str" cm="1">
        <f t="array" ref="K30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3" spans="1:16" ht="15.5" x14ac:dyDescent="0.35">
      <c r="A303" s="3" t="str">
        <f>IFERROR(IF(invoer_werknemers[[#This Row],[naam]]="","",invoer_werknemers[[#This Row],[naam]]),"")</f>
        <v/>
      </c>
      <c r="B30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3" s="81" t="str">
        <f>IF(AND(pensioenpremieberekening[[#This Row],[naam]]&lt;&gt;""),invoer_werknemers[[#This Row],[deeltijdfactor]],"")</f>
        <v/>
      </c>
      <c r="H30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3" s="23" t="str" cm="1">
        <f t="array" ref="K30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4" spans="1:16" ht="15.5" x14ac:dyDescent="0.35">
      <c r="A304" s="3" t="str">
        <f>IFERROR(IF(invoer_werknemers[[#This Row],[naam]]="","",invoer_werknemers[[#This Row],[naam]]),"")</f>
        <v/>
      </c>
      <c r="B30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4" s="81" t="str">
        <f>IF(AND(pensioenpremieberekening[[#This Row],[naam]]&lt;&gt;""),invoer_werknemers[[#This Row],[deeltijdfactor]],"")</f>
        <v/>
      </c>
      <c r="H30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4" s="23" t="str" cm="1">
        <f t="array" ref="K30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5" spans="1:16" ht="15.5" x14ac:dyDescent="0.35">
      <c r="A305" s="3" t="str">
        <f>IFERROR(IF(invoer_werknemers[[#This Row],[naam]]="","",invoer_werknemers[[#This Row],[naam]]),"")</f>
        <v/>
      </c>
      <c r="B30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5" s="81" t="str">
        <f>IF(AND(pensioenpremieberekening[[#This Row],[naam]]&lt;&gt;""),invoer_werknemers[[#This Row],[deeltijdfactor]],"")</f>
        <v/>
      </c>
      <c r="H30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5" s="23" t="str" cm="1">
        <f t="array" ref="K30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6" spans="1:16" ht="15.5" x14ac:dyDescent="0.35">
      <c r="A306" s="3" t="str">
        <f>IFERROR(IF(invoer_werknemers[[#This Row],[naam]]="","",invoer_werknemers[[#This Row],[naam]]),"")</f>
        <v/>
      </c>
      <c r="B30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6" s="81" t="str">
        <f>IF(AND(pensioenpremieberekening[[#This Row],[naam]]&lt;&gt;""),invoer_werknemers[[#This Row],[deeltijdfactor]],"")</f>
        <v/>
      </c>
      <c r="H30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6" s="23" t="str" cm="1">
        <f t="array" ref="K30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7" spans="1:16" ht="15.5" x14ac:dyDescent="0.35">
      <c r="A307" s="3" t="str">
        <f>IFERROR(IF(invoer_werknemers[[#This Row],[naam]]="","",invoer_werknemers[[#This Row],[naam]]),"")</f>
        <v/>
      </c>
      <c r="B30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7" s="81" t="str">
        <f>IF(AND(pensioenpremieberekening[[#This Row],[naam]]&lt;&gt;""),invoer_werknemers[[#This Row],[deeltijdfactor]],"")</f>
        <v/>
      </c>
      <c r="H30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7" s="23" t="str" cm="1">
        <f t="array" ref="K30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8" spans="1:16" ht="15.5" x14ac:dyDescent="0.35">
      <c r="A308" s="3" t="str">
        <f>IFERROR(IF(invoer_werknemers[[#This Row],[naam]]="","",invoer_werknemers[[#This Row],[naam]]),"")</f>
        <v/>
      </c>
      <c r="B30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8" s="81" t="str">
        <f>IF(AND(pensioenpremieberekening[[#This Row],[naam]]&lt;&gt;""),invoer_werknemers[[#This Row],[deeltijdfactor]],"")</f>
        <v/>
      </c>
      <c r="H30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8" s="23" t="str" cm="1">
        <f t="array" ref="K30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09" spans="1:16" ht="15.5" x14ac:dyDescent="0.35">
      <c r="A309" s="3" t="str">
        <f>IFERROR(IF(invoer_werknemers[[#This Row],[naam]]="","",invoer_werknemers[[#This Row],[naam]]),"")</f>
        <v/>
      </c>
      <c r="B30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0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0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0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09" s="81" t="str">
        <f>IF(AND(pensioenpremieberekening[[#This Row],[naam]]&lt;&gt;""),invoer_werknemers[[#This Row],[deeltijdfactor]],"")</f>
        <v/>
      </c>
      <c r="H30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0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0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09" s="23" t="str" cm="1">
        <f t="array" ref="K30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0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0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0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0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0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0" spans="1:16" ht="15.5" x14ac:dyDescent="0.35">
      <c r="A310" s="3" t="str">
        <f>IFERROR(IF(invoer_werknemers[[#This Row],[naam]]="","",invoer_werknemers[[#This Row],[naam]]),"")</f>
        <v/>
      </c>
      <c r="B31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0" s="81" t="str">
        <f>IF(AND(pensioenpremieberekening[[#This Row],[naam]]&lt;&gt;""),invoer_werknemers[[#This Row],[deeltijdfactor]],"")</f>
        <v/>
      </c>
      <c r="H31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0" s="23" t="str" cm="1">
        <f t="array" ref="K31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1" spans="1:16" ht="15.5" x14ac:dyDescent="0.35">
      <c r="A311" s="3" t="str">
        <f>IFERROR(IF(invoer_werknemers[[#This Row],[naam]]="","",invoer_werknemers[[#This Row],[naam]]),"")</f>
        <v/>
      </c>
      <c r="B31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1" s="81" t="str">
        <f>IF(AND(pensioenpremieberekening[[#This Row],[naam]]&lt;&gt;""),invoer_werknemers[[#This Row],[deeltijdfactor]],"")</f>
        <v/>
      </c>
      <c r="H31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1" s="23" t="str" cm="1">
        <f t="array" ref="K31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2" spans="1:16" ht="15.5" x14ac:dyDescent="0.35">
      <c r="A312" s="3" t="str">
        <f>IFERROR(IF(invoer_werknemers[[#This Row],[naam]]="","",invoer_werknemers[[#This Row],[naam]]),"")</f>
        <v/>
      </c>
      <c r="B31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2" s="81" t="str">
        <f>IF(AND(pensioenpremieberekening[[#This Row],[naam]]&lt;&gt;""),invoer_werknemers[[#This Row],[deeltijdfactor]],"")</f>
        <v/>
      </c>
      <c r="H31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2" s="23" t="str" cm="1">
        <f t="array" ref="K31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3" spans="1:16" ht="15.5" x14ac:dyDescent="0.35">
      <c r="A313" s="3" t="str">
        <f>IFERROR(IF(invoer_werknemers[[#This Row],[naam]]="","",invoer_werknemers[[#This Row],[naam]]),"")</f>
        <v/>
      </c>
      <c r="B31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3" s="81" t="str">
        <f>IF(AND(pensioenpremieberekening[[#This Row],[naam]]&lt;&gt;""),invoer_werknemers[[#This Row],[deeltijdfactor]],"")</f>
        <v/>
      </c>
      <c r="H31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3" s="23" t="str" cm="1">
        <f t="array" ref="K31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4" spans="1:16" ht="15.5" x14ac:dyDescent="0.35">
      <c r="A314" s="3" t="str">
        <f>IFERROR(IF(invoer_werknemers[[#This Row],[naam]]="","",invoer_werknemers[[#This Row],[naam]]),"")</f>
        <v/>
      </c>
      <c r="B31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4" s="81" t="str">
        <f>IF(AND(pensioenpremieberekening[[#This Row],[naam]]&lt;&gt;""),invoer_werknemers[[#This Row],[deeltijdfactor]],"")</f>
        <v/>
      </c>
      <c r="H31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4" s="23" t="str" cm="1">
        <f t="array" ref="K31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5" spans="1:16" ht="15.5" x14ac:dyDescent="0.35">
      <c r="A315" s="3" t="str">
        <f>IFERROR(IF(invoer_werknemers[[#This Row],[naam]]="","",invoer_werknemers[[#This Row],[naam]]),"")</f>
        <v/>
      </c>
      <c r="B31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5" s="81" t="str">
        <f>IF(AND(pensioenpremieberekening[[#This Row],[naam]]&lt;&gt;""),invoer_werknemers[[#This Row],[deeltijdfactor]],"")</f>
        <v/>
      </c>
      <c r="H31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5" s="23" t="str" cm="1">
        <f t="array" ref="K31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6" spans="1:16" ht="15.5" x14ac:dyDescent="0.35">
      <c r="A316" s="3" t="str">
        <f>IFERROR(IF(invoer_werknemers[[#This Row],[naam]]="","",invoer_werknemers[[#This Row],[naam]]),"")</f>
        <v/>
      </c>
      <c r="B31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6" s="81" t="str">
        <f>IF(AND(pensioenpremieberekening[[#This Row],[naam]]&lt;&gt;""),invoer_werknemers[[#This Row],[deeltijdfactor]],"")</f>
        <v/>
      </c>
      <c r="H31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6" s="23" t="str" cm="1">
        <f t="array" ref="K31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7" spans="1:16" ht="15.5" x14ac:dyDescent="0.35">
      <c r="A317" s="3" t="str">
        <f>IFERROR(IF(invoer_werknemers[[#This Row],[naam]]="","",invoer_werknemers[[#This Row],[naam]]),"")</f>
        <v/>
      </c>
      <c r="B31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7" s="81" t="str">
        <f>IF(AND(pensioenpremieberekening[[#This Row],[naam]]&lt;&gt;""),invoer_werknemers[[#This Row],[deeltijdfactor]],"")</f>
        <v/>
      </c>
      <c r="H31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7" s="23" t="str" cm="1">
        <f t="array" ref="K31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8" spans="1:16" ht="15.5" x14ac:dyDescent="0.35">
      <c r="A318" s="3" t="str">
        <f>IFERROR(IF(invoer_werknemers[[#This Row],[naam]]="","",invoer_werknemers[[#This Row],[naam]]),"")</f>
        <v/>
      </c>
      <c r="B31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8" s="81" t="str">
        <f>IF(AND(pensioenpremieberekening[[#This Row],[naam]]&lt;&gt;""),invoer_werknemers[[#This Row],[deeltijdfactor]],"")</f>
        <v/>
      </c>
      <c r="H31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8" s="23" t="str" cm="1">
        <f t="array" ref="K31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19" spans="1:16" ht="15.5" x14ac:dyDescent="0.35">
      <c r="A319" s="3" t="str">
        <f>IFERROR(IF(invoer_werknemers[[#This Row],[naam]]="","",invoer_werknemers[[#This Row],[naam]]),"")</f>
        <v/>
      </c>
      <c r="B31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1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1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1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19" s="81" t="str">
        <f>IF(AND(pensioenpremieberekening[[#This Row],[naam]]&lt;&gt;""),invoer_werknemers[[#This Row],[deeltijdfactor]],"")</f>
        <v/>
      </c>
      <c r="H31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1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1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19" s="23" t="str" cm="1">
        <f t="array" ref="K31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1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1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1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1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1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0" spans="1:16" ht="15.5" x14ac:dyDescent="0.35">
      <c r="A320" s="3" t="str">
        <f>IFERROR(IF(invoer_werknemers[[#This Row],[naam]]="","",invoer_werknemers[[#This Row],[naam]]),"")</f>
        <v/>
      </c>
      <c r="B32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0" s="81" t="str">
        <f>IF(AND(pensioenpremieberekening[[#This Row],[naam]]&lt;&gt;""),invoer_werknemers[[#This Row],[deeltijdfactor]],"")</f>
        <v/>
      </c>
      <c r="H32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0" s="23" t="str" cm="1">
        <f t="array" ref="K32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1" spans="1:16" ht="15.5" x14ac:dyDescent="0.35">
      <c r="A321" s="3" t="str">
        <f>IFERROR(IF(invoer_werknemers[[#This Row],[naam]]="","",invoer_werknemers[[#This Row],[naam]]),"")</f>
        <v/>
      </c>
      <c r="B32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1" s="81" t="str">
        <f>IF(AND(pensioenpremieberekening[[#This Row],[naam]]&lt;&gt;""),invoer_werknemers[[#This Row],[deeltijdfactor]],"")</f>
        <v/>
      </c>
      <c r="H32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1" s="23" t="str" cm="1">
        <f t="array" ref="K32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2" spans="1:16" ht="15.5" x14ac:dyDescent="0.35">
      <c r="A322" s="3" t="str">
        <f>IFERROR(IF(invoer_werknemers[[#This Row],[naam]]="","",invoer_werknemers[[#This Row],[naam]]),"")</f>
        <v/>
      </c>
      <c r="B32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2" s="81" t="str">
        <f>IF(AND(pensioenpremieberekening[[#This Row],[naam]]&lt;&gt;""),invoer_werknemers[[#This Row],[deeltijdfactor]],"")</f>
        <v/>
      </c>
      <c r="H32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2" s="23" t="str" cm="1">
        <f t="array" ref="K32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3" spans="1:16" ht="15.5" x14ac:dyDescent="0.35">
      <c r="A323" s="3" t="str">
        <f>IFERROR(IF(invoer_werknemers[[#This Row],[naam]]="","",invoer_werknemers[[#This Row],[naam]]),"")</f>
        <v/>
      </c>
      <c r="B32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3" s="81" t="str">
        <f>IF(AND(pensioenpremieberekening[[#This Row],[naam]]&lt;&gt;""),invoer_werknemers[[#This Row],[deeltijdfactor]],"")</f>
        <v/>
      </c>
      <c r="H32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3" s="23" t="str" cm="1">
        <f t="array" ref="K32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4" spans="1:16" ht="15.5" x14ac:dyDescent="0.35">
      <c r="A324" s="3" t="str">
        <f>IFERROR(IF(invoer_werknemers[[#This Row],[naam]]="","",invoer_werknemers[[#This Row],[naam]]),"")</f>
        <v/>
      </c>
      <c r="B32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4" s="81" t="str">
        <f>IF(AND(pensioenpremieberekening[[#This Row],[naam]]&lt;&gt;""),invoer_werknemers[[#This Row],[deeltijdfactor]],"")</f>
        <v/>
      </c>
      <c r="H32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4" s="23" t="str" cm="1">
        <f t="array" ref="K32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5" spans="1:16" ht="15.5" x14ac:dyDescent="0.35">
      <c r="A325" s="3" t="str">
        <f>IFERROR(IF(invoer_werknemers[[#This Row],[naam]]="","",invoer_werknemers[[#This Row],[naam]]),"")</f>
        <v/>
      </c>
      <c r="B32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5" s="81" t="str">
        <f>IF(AND(pensioenpremieberekening[[#This Row],[naam]]&lt;&gt;""),invoer_werknemers[[#This Row],[deeltijdfactor]],"")</f>
        <v/>
      </c>
      <c r="H32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5" s="23" t="str" cm="1">
        <f t="array" ref="K32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6" spans="1:16" ht="15.5" x14ac:dyDescent="0.35">
      <c r="A326" s="3" t="str">
        <f>IFERROR(IF(invoer_werknemers[[#This Row],[naam]]="","",invoer_werknemers[[#This Row],[naam]]),"")</f>
        <v/>
      </c>
      <c r="B32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6" s="81" t="str">
        <f>IF(AND(pensioenpremieberekening[[#This Row],[naam]]&lt;&gt;""),invoer_werknemers[[#This Row],[deeltijdfactor]],"")</f>
        <v/>
      </c>
      <c r="H32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6" s="23" t="str" cm="1">
        <f t="array" ref="K32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7" spans="1:16" ht="15.5" x14ac:dyDescent="0.35">
      <c r="A327" s="3" t="str">
        <f>IFERROR(IF(invoer_werknemers[[#This Row],[naam]]="","",invoer_werknemers[[#This Row],[naam]]),"")</f>
        <v/>
      </c>
      <c r="B32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7" s="81" t="str">
        <f>IF(AND(pensioenpremieberekening[[#This Row],[naam]]&lt;&gt;""),invoer_werknemers[[#This Row],[deeltijdfactor]],"")</f>
        <v/>
      </c>
      <c r="H32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7" s="23" t="str" cm="1">
        <f t="array" ref="K32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8" spans="1:16" ht="15.5" x14ac:dyDescent="0.35">
      <c r="A328" s="3" t="str">
        <f>IFERROR(IF(invoer_werknemers[[#This Row],[naam]]="","",invoer_werknemers[[#This Row],[naam]]),"")</f>
        <v/>
      </c>
      <c r="B32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8" s="81" t="str">
        <f>IF(AND(pensioenpremieberekening[[#This Row],[naam]]&lt;&gt;""),invoer_werknemers[[#This Row],[deeltijdfactor]],"")</f>
        <v/>
      </c>
      <c r="H32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8" s="23" t="str" cm="1">
        <f t="array" ref="K32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29" spans="1:16" ht="15.5" x14ac:dyDescent="0.35">
      <c r="A329" s="3" t="str">
        <f>IFERROR(IF(invoer_werknemers[[#This Row],[naam]]="","",invoer_werknemers[[#This Row],[naam]]),"")</f>
        <v/>
      </c>
      <c r="B32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2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2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2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29" s="81" t="str">
        <f>IF(AND(pensioenpremieberekening[[#This Row],[naam]]&lt;&gt;""),invoer_werknemers[[#This Row],[deeltijdfactor]],"")</f>
        <v/>
      </c>
      <c r="H32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2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2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29" s="23" t="str" cm="1">
        <f t="array" ref="K32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2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2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2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2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2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0" spans="1:16" ht="15.5" x14ac:dyDescent="0.35">
      <c r="A330" s="3" t="str">
        <f>IFERROR(IF(invoer_werknemers[[#This Row],[naam]]="","",invoer_werknemers[[#This Row],[naam]]),"")</f>
        <v/>
      </c>
      <c r="B33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0" s="81" t="str">
        <f>IF(AND(pensioenpremieberekening[[#This Row],[naam]]&lt;&gt;""),invoer_werknemers[[#This Row],[deeltijdfactor]],"")</f>
        <v/>
      </c>
      <c r="H33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0" s="23" t="str" cm="1">
        <f t="array" ref="K33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1" spans="1:16" ht="15.5" x14ac:dyDescent="0.35">
      <c r="A331" s="3" t="str">
        <f>IFERROR(IF(invoer_werknemers[[#This Row],[naam]]="","",invoer_werknemers[[#This Row],[naam]]),"")</f>
        <v/>
      </c>
      <c r="B33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1" s="81" t="str">
        <f>IF(AND(pensioenpremieberekening[[#This Row],[naam]]&lt;&gt;""),invoer_werknemers[[#This Row],[deeltijdfactor]],"")</f>
        <v/>
      </c>
      <c r="H33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1" s="23" t="str" cm="1">
        <f t="array" ref="K33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2" spans="1:16" ht="15.5" x14ac:dyDescent="0.35">
      <c r="A332" s="3" t="str">
        <f>IFERROR(IF(invoer_werknemers[[#This Row],[naam]]="","",invoer_werknemers[[#This Row],[naam]]),"")</f>
        <v/>
      </c>
      <c r="B33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2" s="81" t="str">
        <f>IF(AND(pensioenpremieberekening[[#This Row],[naam]]&lt;&gt;""),invoer_werknemers[[#This Row],[deeltijdfactor]],"")</f>
        <v/>
      </c>
      <c r="H33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2" s="23" t="str" cm="1">
        <f t="array" ref="K33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3" spans="1:16" ht="15.5" x14ac:dyDescent="0.35">
      <c r="A333" s="3" t="str">
        <f>IFERROR(IF(invoer_werknemers[[#This Row],[naam]]="","",invoer_werknemers[[#This Row],[naam]]),"")</f>
        <v/>
      </c>
      <c r="B33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3" s="81" t="str">
        <f>IF(AND(pensioenpremieberekening[[#This Row],[naam]]&lt;&gt;""),invoer_werknemers[[#This Row],[deeltijdfactor]],"")</f>
        <v/>
      </c>
      <c r="H33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3" s="23" t="str" cm="1">
        <f t="array" ref="K33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4" spans="1:16" ht="15.5" x14ac:dyDescent="0.35">
      <c r="A334" s="3" t="str">
        <f>IFERROR(IF(invoer_werknemers[[#This Row],[naam]]="","",invoer_werknemers[[#This Row],[naam]]),"")</f>
        <v/>
      </c>
      <c r="B33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4" s="81" t="str">
        <f>IF(AND(pensioenpremieberekening[[#This Row],[naam]]&lt;&gt;""),invoer_werknemers[[#This Row],[deeltijdfactor]],"")</f>
        <v/>
      </c>
      <c r="H33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4" s="23" t="str" cm="1">
        <f t="array" ref="K33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5" spans="1:16" ht="15.5" x14ac:dyDescent="0.35">
      <c r="A335" s="3" t="str">
        <f>IFERROR(IF(invoer_werknemers[[#This Row],[naam]]="","",invoer_werknemers[[#This Row],[naam]]),"")</f>
        <v/>
      </c>
      <c r="B33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5" s="81" t="str">
        <f>IF(AND(pensioenpremieberekening[[#This Row],[naam]]&lt;&gt;""),invoer_werknemers[[#This Row],[deeltijdfactor]],"")</f>
        <v/>
      </c>
      <c r="H33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5" s="23" t="str" cm="1">
        <f t="array" ref="K33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6" spans="1:16" ht="15.5" x14ac:dyDescent="0.35">
      <c r="A336" s="3" t="str">
        <f>IFERROR(IF(invoer_werknemers[[#This Row],[naam]]="","",invoer_werknemers[[#This Row],[naam]]),"")</f>
        <v/>
      </c>
      <c r="B33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6" s="81" t="str">
        <f>IF(AND(pensioenpremieberekening[[#This Row],[naam]]&lt;&gt;""),invoer_werknemers[[#This Row],[deeltijdfactor]],"")</f>
        <v/>
      </c>
      <c r="H33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6" s="23" t="str" cm="1">
        <f t="array" ref="K33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7" spans="1:16" ht="15.5" x14ac:dyDescent="0.35">
      <c r="A337" s="3" t="str">
        <f>IFERROR(IF(invoer_werknemers[[#This Row],[naam]]="","",invoer_werknemers[[#This Row],[naam]]),"")</f>
        <v/>
      </c>
      <c r="B33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7" s="81" t="str">
        <f>IF(AND(pensioenpremieberekening[[#This Row],[naam]]&lt;&gt;""),invoer_werknemers[[#This Row],[deeltijdfactor]],"")</f>
        <v/>
      </c>
      <c r="H33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7" s="23" t="str" cm="1">
        <f t="array" ref="K33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8" spans="1:16" ht="15.5" x14ac:dyDescent="0.35">
      <c r="A338" s="3" t="str">
        <f>IFERROR(IF(invoer_werknemers[[#This Row],[naam]]="","",invoer_werknemers[[#This Row],[naam]]),"")</f>
        <v/>
      </c>
      <c r="B33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8" s="81" t="str">
        <f>IF(AND(pensioenpremieberekening[[#This Row],[naam]]&lt;&gt;""),invoer_werknemers[[#This Row],[deeltijdfactor]],"")</f>
        <v/>
      </c>
      <c r="H33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8" s="23" t="str" cm="1">
        <f t="array" ref="K33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39" spans="1:16" ht="15.5" x14ac:dyDescent="0.35">
      <c r="A339" s="3" t="str">
        <f>IFERROR(IF(invoer_werknemers[[#This Row],[naam]]="","",invoer_werknemers[[#This Row],[naam]]),"")</f>
        <v/>
      </c>
      <c r="B33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3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3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3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39" s="81" t="str">
        <f>IF(AND(pensioenpremieberekening[[#This Row],[naam]]&lt;&gt;""),invoer_werknemers[[#This Row],[deeltijdfactor]],"")</f>
        <v/>
      </c>
      <c r="H33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3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3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39" s="23" t="str" cm="1">
        <f t="array" ref="K33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3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3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3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3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3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0" spans="1:16" ht="15.5" x14ac:dyDescent="0.35">
      <c r="A340" s="3" t="str">
        <f>IFERROR(IF(invoer_werknemers[[#This Row],[naam]]="","",invoer_werknemers[[#This Row],[naam]]),"")</f>
        <v/>
      </c>
      <c r="B34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0" s="81" t="str">
        <f>IF(AND(pensioenpremieberekening[[#This Row],[naam]]&lt;&gt;""),invoer_werknemers[[#This Row],[deeltijdfactor]],"")</f>
        <v/>
      </c>
      <c r="H34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0" s="23" t="str" cm="1">
        <f t="array" ref="K34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1" spans="1:16" ht="15.5" x14ac:dyDescent="0.35">
      <c r="A341" s="3" t="str">
        <f>IFERROR(IF(invoer_werknemers[[#This Row],[naam]]="","",invoer_werknemers[[#This Row],[naam]]),"")</f>
        <v/>
      </c>
      <c r="B34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1" s="81" t="str">
        <f>IF(AND(pensioenpremieberekening[[#This Row],[naam]]&lt;&gt;""),invoer_werknemers[[#This Row],[deeltijdfactor]],"")</f>
        <v/>
      </c>
      <c r="H34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1" s="23" t="str" cm="1">
        <f t="array" ref="K34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2" spans="1:16" ht="15.5" x14ac:dyDescent="0.35">
      <c r="A342" s="3" t="str">
        <f>IFERROR(IF(invoer_werknemers[[#This Row],[naam]]="","",invoer_werknemers[[#This Row],[naam]]),"")</f>
        <v/>
      </c>
      <c r="B34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2" s="81" t="str">
        <f>IF(AND(pensioenpremieberekening[[#This Row],[naam]]&lt;&gt;""),invoer_werknemers[[#This Row],[deeltijdfactor]],"")</f>
        <v/>
      </c>
      <c r="H34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2" s="23" t="str" cm="1">
        <f t="array" ref="K34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3" spans="1:16" ht="15.5" x14ac:dyDescent="0.35">
      <c r="A343" s="3" t="str">
        <f>IFERROR(IF(invoer_werknemers[[#This Row],[naam]]="","",invoer_werknemers[[#This Row],[naam]]),"")</f>
        <v/>
      </c>
      <c r="B34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3" s="81" t="str">
        <f>IF(AND(pensioenpremieberekening[[#This Row],[naam]]&lt;&gt;""),invoer_werknemers[[#This Row],[deeltijdfactor]],"")</f>
        <v/>
      </c>
      <c r="H34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3" s="23" t="str" cm="1">
        <f t="array" ref="K34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4" spans="1:16" ht="15.5" x14ac:dyDescent="0.35">
      <c r="A344" s="3" t="str">
        <f>IFERROR(IF(invoer_werknemers[[#This Row],[naam]]="","",invoer_werknemers[[#This Row],[naam]]),"")</f>
        <v/>
      </c>
      <c r="B34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4" s="81" t="str">
        <f>IF(AND(pensioenpremieberekening[[#This Row],[naam]]&lt;&gt;""),invoer_werknemers[[#This Row],[deeltijdfactor]],"")</f>
        <v/>
      </c>
      <c r="H34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4" s="23" t="str" cm="1">
        <f t="array" ref="K34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5" spans="1:16" ht="15.5" x14ac:dyDescent="0.35">
      <c r="A345" s="3" t="str">
        <f>IFERROR(IF(invoer_werknemers[[#This Row],[naam]]="","",invoer_werknemers[[#This Row],[naam]]),"")</f>
        <v/>
      </c>
      <c r="B34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5" s="81" t="str">
        <f>IF(AND(pensioenpremieberekening[[#This Row],[naam]]&lt;&gt;""),invoer_werknemers[[#This Row],[deeltijdfactor]],"")</f>
        <v/>
      </c>
      <c r="H34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5" s="23" t="str" cm="1">
        <f t="array" ref="K34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6" spans="1:16" ht="15.5" x14ac:dyDescent="0.35">
      <c r="A346" s="3" t="str">
        <f>IFERROR(IF(invoer_werknemers[[#This Row],[naam]]="","",invoer_werknemers[[#This Row],[naam]]),"")</f>
        <v/>
      </c>
      <c r="B34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6" s="81" t="str">
        <f>IF(AND(pensioenpremieberekening[[#This Row],[naam]]&lt;&gt;""),invoer_werknemers[[#This Row],[deeltijdfactor]],"")</f>
        <v/>
      </c>
      <c r="H34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6" s="23" t="str" cm="1">
        <f t="array" ref="K34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7" spans="1:16" ht="15.5" x14ac:dyDescent="0.35">
      <c r="A347" s="3" t="str">
        <f>IFERROR(IF(invoer_werknemers[[#This Row],[naam]]="","",invoer_werknemers[[#This Row],[naam]]),"")</f>
        <v/>
      </c>
      <c r="B34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7" s="81" t="str">
        <f>IF(AND(pensioenpremieberekening[[#This Row],[naam]]&lt;&gt;""),invoer_werknemers[[#This Row],[deeltijdfactor]],"")</f>
        <v/>
      </c>
      <c r="H34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7" s="23" t="str" cm="1">
        <f t="array" ref="K34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8" spans="1:16" ht="15.5" x14ac:dyDescent="0.35">
      <c r="A348" s="3" t="str">
        <f>IFERROR(IF(invoer_werknemers[[#This Row],[naam]]="","",invoer_werknemers[[#This Row],[naam]]),"")</f>
        <v/>
      </c>
      <c r="B34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8" s="81" t="str">
        <f>IF(AND(pensioenpremieberekening[[#This Row],[naam]]&lt;&gt;""),invoer_werknemers[[#This Row],[deeltijdfactor]],"")</f>
        <v/>
      </c>
      <c r="H34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8" s="23" t="str" cm="1">
        <f t="array" ref="K34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49" spans="1:16" ht="15.5" x14ac:dyDescent="0.35">
      <c r="A349" s="3" t="str">
        <f>IFERROR(IF(invoer_werknemers[[#This Row],[naam]]="","",invoer_werknemers[[#This Row],[naam]]),"")</f>
        <v/>
      </c>
      <c r="B34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4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4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4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49" s="81" t="str">
        <f>IF(AND(pensioenpremieberekening[[#This Row],[naam]]&lt;&gt;""),invoer_werknemers[[#This Row],[deeltijdfactor]],"")</f>
        <v/>
      </c>
      <c r="H34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4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4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49" s="23" t="str" cm="1">
        <f t="array" ref="K34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4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4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4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4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4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0" spans="1:16" ht="15.5" x14ac:dyDescent="0.35">
      <c r="A350" s="3" t="str">
        <f>IFERROR(IF(invoer_werknemers[[#This Row],[naam]]="","",invoer_werknemers[[#This Row],[naam]]),"")</f>
        <v/>
      </c>
      <c r="B35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0" s="81" t="str">
        <f>IF(AND(pensioenpremieberekening[[#This Row],[naam]]&lt;&gt;""),invoer_werknemers[[#This Row],[deeltijdfactor]],"")</f>
        <v/>
      </c>
      <c r="H35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0" s="23" t="str" cm="1">
        <f t="array" ref="K35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1" spans="1:16" ht="15.5" x14ac:dyDescent="0.35">
      <c r="A351" s="3" t="str">
        <f>IFERROR(IF(invoer_werknemers[[#This Row],[naam]]="","",invoer_werknemers[[#This Row],[naam]]),"")</f>
        <v/>
      </c>
      <c r="B35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1" s="81" t="str">
        <f>IF(AND(pensioenpremieberekening[[#This Row],[naam]]&lt;&gt;""),invoer_werknemers[[#This Row],[deeltijdfactor]],"")</f>
        <v/>
      </c>
      <c r="H35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1" s="23" t="str" cm="1">
        <f t="array" ref="K35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2" spans="1:16" ht="15.5" x14ac:dyDescent="0.35">
      <c r="A352" s="3" t="str">
        <f>IFERROR(IF(invoer_werknemers[[#This Row],[naam]]="","",invoer_werknemers[[#This Row],[naam]]),"")</f>
        <v/>
      </c>
      <c r="B35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2" s="81" t="str">
        <f>IF(AND(pensioenpremieberekening[[#This Row],[naam]]&lt;&gt;""),invoer_werknemers[[#This Row],[deeltijdfactor]],"")</f>
        <v/>
      </c>
      <c r="H35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2" s="23" t="str" cm="1">
        <f t="array" ref="K35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3" spans="1:16" ht="15.5" x14ac:dyDescent="0.35">
      <c r="A353" s="3" t="str">
        <f>IFERROR(IF(invoer_werknemers[[#This Row],[naam]]="","",invoer_werknemers[[#This Row],[naam]]),"")</f>
        <v/>
      </c>
      <c r="B35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3" s="81" t="str">
        <f>IF(AND(pensioenpremieberekening[[#This Row],[naam]]&lt;&gt;""),invoer_werknemers[[#This Row],[deeltijdfactor]],"")</f>
        <v/>
      </c>
      <c r="H35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3" s="23" t="str" cm="1">
        <f t="array" ref="K35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4" spans="1:16" ht="15.5" x14ac:dyDescent="0.35">
      <c r="A354" s="3" t="str">
        <f>IFERROR(IF(invoer_werknemers[[#This Row],[naam]]="","",invoer_werknemers[[#This Row],[naam]]),"")</f>
        <v/>
      </c>
      <c r="B35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4" s="81" t="str">
        <f>IF(AND(pensioenpremieberekening[[#This Row],[naam]]&lt;&gt;""),invoer_werknemers[[#This Row],[deeltijdfactor]],"")</f>
        <v/>
      </c>
      <c r="H35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4" s="23" t="str" cm="1">
        <f t="array" ref="K35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5" spans="1:16" ht="15.5" x14ac:dyDescent="0.35">
      <c r="A355" s="3" t="str">
        <f>IFERROR(IF(invoer_werknemers[[#This Row],[naam]]="","",invoer_werknemers[[#This Row],[naam]]),"")</f>
        <v/>
      </c>
      <c r="B35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5" s="81" t="str">
        <f>IF(AND(pensioenpremieberekening[[#This Row],[naam]]&lt;&gt;""),invoer_werknemers[[#This Row],[deeltijdfactor]],"")</f>
        <v/>
      </c>
      <c r="H35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5" s="23" t="str" cm="1">
        <f t="array" ref="K35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6" spans="1:16" ht="15.5" x14ac:dyDescent="0.35">
      <c r="A356" s="3" t="str">
        <f>IFERROR(IF(invoer_werknemers[[#This Row],[naam]]="","",invoer_werknemers[[#This Row],[naam]]),"")</f>
        <v/>
      </c>
      <c r="B35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6" s="81" t="str">
        <f>IF(AND(pensioenpremieberekening[[#This Row],[naam]]&lt;&gt;""),invoer_werknemers[[#This Row],[deeltijdfactor]],"")</f>
        <v/>
      </c>
      <c r="H35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6" s="23" t="str" cm="1">
        <f t="array" ref="K35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7" spans="1:16" ht="15.5" x14ac:dyDescent="0.35">
      <c r="A357" s="3" t="str">
        <f>IFERROR(IF(invoer_werknemers[[#This Row],[naam]]="","",invoer_werknemers[[#This Row],[naam]]),"")</f>
        <v/>
      </c>
      <c r="B35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7" s="81" t="str">
        <f>IF(AND(pensioenpremieberekening[[#This Row],[naam]]&lt;&gt;""),invoer_werknemers[[#This Row],[deeltijdfactor]],"")</f>
        <v/>
      </c>
      <c r="H35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7" s="23" t="str" cm="1">
        <f t="array" ref="K35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8" spans="1:16" ht="15.5" x14ac:dyDescent="0.35">
      <c r="A358" s="3" t="str">
        <f>IFERROR(IF(invoer_werknemers[[#This Row],[naam]]="","",invoer_werknemers[[#This Row],[naam]]),"")</f>
        <v/>
      </c>
      <c r="B35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8" s="81" t="str">
        <f>IF(AND(pensioenpremieberekening[[#This Row],[naam]]&lt;&gt;""),invoer_werknemers[[#This Row],[deeltijdfactor]],"")</f>
        <v/>
      </c>
      <c r="H35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8" s="23" t="str" cm="1">
        <f t="array" ref="K35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59" spans="1:16" ht="15.5" x14ac:dyDescent="0.35">
      <c r="A359" s="3" t="str">
        <f>IFERROR(IF(invoer_werknemers[[#This Row],[naam]]="","",invoer_werknemers[[#This Row],[naam]]),"")</f>
        <v/>
      </c>
      <c r="B35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5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5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5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59" s="81" t="str">
        <f>IF(AND(pensioenpremieberekening[[#This Row],[naam]]&lt;&gt;""),invoer_werknemers[[#This Row],[deeltijdfactor]],"")</f>
        <v/>
      </c>
      <c r="H35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5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5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59" s="23" t="str" cm="1">
        <f t="array" ref="K35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5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5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5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5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5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0" spans="1:16" ht="15.5" x14ac:dyDescent="0.35">
      <c r="A360" s="3" t="str">
        <f>IFERROR(IF(invoer_werknemers[[#This Row],[naam]]="","",invoer_werknemers[[#This Row],[naam]]),"")</f>
        <v/>
      </c>
      <c r="B36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0" s="81" t="str">
        <f>IF(AND(pensioenpremieberekening[[#This Row],[naam]]&lt;&gt;""),invoer_werknemers[[#This Row],[deeltijdfactor]],"")</f>
        <v/>
      </c>
      <c r="H36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0" s="23" t="str" cm="1">
        <f t="array" ref="K36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1" spans="1:16" ht="15.5" x14ac:dyDescent="0.35">
      <c r="A361" s="3" t="str">
        <f>IFERROR(IF(invoer_werknemers[[#This Row],[naam]]="","",invoer_werknemers[[#This Row],[naam]]),"")</f>
        <v/>
      </c>
      <c r="B36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1" s="81" t="str">
        <f>IF(AND(pensioenpremieberekening[[#This Row],[naam]]&lt;&gt;""),invoer_werknemers[[#This Row],[deeltijdfactor]],"")</f>
        <v/>
      </c>
      <c r="H36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1" s="23" t="str" cm="1">
        <f t="array" ref="K36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2" spans="1:16" ht="15.5" x14ac:dyDescent="0.35">
      <c r="A362" s="3" t="str">
        <f>IFERROR(IF(invoer_werknemers[[#This Row],[naam]]="","",invoer_werknemers[[#This Row],[naam]]),"")</f>
        <v/>
      </c>
      <c r="B36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2" s="81" t="str">
        <f>IF(AND(pensioenpremieberekening[[#This Row],[naam]]&lt;&gt;""),invoer_werknemers[[#This Row],[deeltijdfactor]],"")</f>
        <v/>
      </c>
      <c r="H36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2" s="23" t="str" cm="1">
        <f t="array" ref="K36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3" spans="1:16" ht="15.5" x14ac:dyDescent="0.35">
      <c r="A363" s="3" t="str">
        <f>IFERROR(IF(invoer_werknemers[[#This Row],[naam]]="","",invoer_werknemers[[#This Row],[naam]]),"")</f>
        <v/>
      </c>
      <c r="B36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3" s="81" t="str">
        <f>IF(AND(pensioenpremieberekening[[#This Row],[naam]]&lt;&gt;""),invoer_werknemers[[#This Row],[deeltijdfactor]],"")</f>
        <v/>
      </c>
      <c r="H36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3" s="23" t="str" cm="1">
        <f t="array" ref="K36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4" spans="1:16" ht="15.5" x14ac:dyDescent="0.35">
      <c r="A364" s="3" t="str">
        <f>IFERROR(IF(invoer_werknemers[[#This Row],[naam]]="","",invoer_werknemers[[#This Row],[naam]]),"")</f>
        <v/>
      </c>
      <c r="B36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4" s="81" t="str">
        <f>IF(AND(pensioenpremieberekening[[#This Row],[naam]]&lt;&gt;""),invoer_werknemers[[#This Row],[deeltijdfactor]],"")</f>
        <v/>
      </c>
      <c r="H36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4" s="23" t="str" cm="1">
        <f t="array" ref="K36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5" spans="1:16" ht="15.5" x14ac:dyDescent="0.35">
      <c r="A365" s="3" t="str">
        <f>IFERROR(IF(invoer_werknemers[[#This Row],[naam]]="","",invoer_werknemers[[#This Row],[naam]]),"")</f>
        <v/>
      </c>
      <c r="B36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5" s="81" t="str">
        <f>IF(AND(pensioenpremieberekening[[#This Row],[naam]]&lt;&gt;""),invoer_werknemers[[#This Row],[deeltijdfactor]],"")</f>
        <v/>
      </c>
      <c r="H36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5" s="23" t="str" cm="1">
        <f t="array" ref="K36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6" spans="1:16" ht="15.5" x14ac:dyDescent="0.35">
      <c r="A366" s="3" t="str">
        <f>IFERROR(IF(invoer_werknemers[[#This Row],[naam]]="","",invoer_werknemers[[#This Row],[naam]]),"")</f>
        <v/>
      </c>
      <c r="B36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6" s="81" t="str">
        <f>IF(AND(pensioenpremieberekening[[#This Row],[naam]]&lt;&gt;""),invoer_werknemers[[#This Row],[deeltijdfactor]],"")</f>
        <v/>
      </c>
      <c r="H36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6" s="23" t="str" cm="1">
        <f t="array" ref="K36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7" spans="1:16" ht="15.5" x14ac:dyDescent="0.35">
      <c r="A367" s="3" t="str">
        <f>IFERROR(IF(invoer_werknemers[[#This Row],[naam]]="","",invoer_werknemers[[#This Row],[naam]]),"")</f>
        <v/>
      </c>
      <c r="B36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7" s="81" t="str">
        <f>IF(AND(pensioenpremieberekening[[#This Row],[naam]]&lt;&gt;""),invoer_werknemers[[#This Row],[deeltijdfactor]],"")</f>
        <v/>
      </c>
      <c r="H36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7" s="23" t="str" cm="1">
        <f t="array" ref="K36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8" spans="1:16" ht="15.5" x14ac:dyDescent="0.35">
      <c r="A368" s="3" t="str">
        <f>IFERROR(IF(invoer_werknemers[[#This Row],[naam]]="","",invoer_werknemers[[#This Row],[naam]]),"")</f>
        <v/>
      </c>
      <c r="B36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8" s="81" t="str">
        <f>IF(AND(pensioenpremieberekening[[#This Row],[naam]]&lt;&gt;""),invoer_werknemers[[#This Row],[deeltijdfactor]],"")</f>
        <v/>
      </c>
      <c r="H36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8" s="23" t="str" cm="1">
        <f t="array" ref="K36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69" spans="1:16" ht="15.5" x14ac:dyDescent="0.35">
      <c r="A369" s="3" t="str">
        <f>IFERROR(IF(invoer_werknemers[[#This Row],[naam]]="","",invoer_werknemers[[#This Row],[naam]]),"")</f>
        <v/>
      </c>
      <c r="B36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6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6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6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69" s="81" t="str">
        <f>IF(AND(pensioenpremieberekening[[#This Row],[naam]]&lt;&gt;""),invoer_werknemers[[#This Row],[deeltijdfactor]],"")</f>
        <v/>
      </c>
      <c r="H36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6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6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69" s="23" t="str" cm="1">
        <f t="array" ref="K36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6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6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6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6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6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0" spans="1:16" ht="15.5" x14ac:dyDescent="0.35">
      <c r="A370" s="3" t="str">
        <f>IFERROR(IF(invoer_werknemers[[#This Row],[naam]]="","",invoer_werknemers[[#This Row],[naam]]),"")</f>
        <v/>
      </c>
      <c r="B37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0" s="81" t="str">
        <f>IF(AND(pensioenpremieberekening[[#This Row],[naam]]&lt;&gt;""),invoer_werknemers[[#This Row],[deeltijdfactor]],"")</f>
        <v/>
      </c>
      <c r="H37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0" s="23" t="str" cm="1">
        <f t="array" ref="K37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1" spans="1:16" ht="15.5" x14ac:dyDescent="0.35">
      <c r="A371" s="3" t="str">
        <f>IFERROR(IF(invoer_werknemers[[#This Row],[naam]]="","",invoer_werknemers[[#This Row],[naam]]),"")</f>
        <v/>
      </c>
      <c r="B37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1" s="81" t="str">
        <f>IF(AND(pensioenpremieberekening[[#This Row],[naam]]&lt;&gt;""),invoer_werknemers[[#This Row],[deeltijdfactor]],"")</f>
        <v/>
      </c>
      <c r="H37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1" s="23" t="str" cm="1">
        <f t="array" ref="K37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2" spans="1:16" ht="15.5" x14ac:dyDescent="0.35">
      <c r="A372" s="3" t="str">
        <f>IFERROR(IF(invoer_werknemers[[#This Row],[naam]]="","",invoer_werknemers[[#This Row],[naam]]),"")</f>
        <v/>
      </c>
      <c r="B37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2" s="81" t="str">
        <f>IF(AND(pensioenpremieberekening[[#This Row],[naam]]&lt;&gt;""),invoer_werknemers[[#This Row],[deeltijdfactor]],"")</f>
        <v/>
      </c>
      <c r="H37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2" s="23" t="str" cm="1">
        <f t="array" ref="K37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3" spans="1:16" ht="15.5" x14ac:dyDescent="0.35">
      <c r="A373" s="3" t="str">
        <f>IFERROR(IF(invoer_werknemers[[#This Row],[naam]]="","",invoer_werknemers[[#This Row],[naam]]),"")</f>
        <v/>
      </c>
      <c r="B37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3" s="81" t="str">
        <f>IF(AND(pensioenpremieberekening[[#This Row],[naam]]&lt;&gt;""),invoer_werknemers[[#This Row],[deeltijdfactor]],"")</f>
        <v/>
      </c>
      <c r="H37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3" s="23" t="str" cm="1">
        <f t="array" ref="K37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4" spans="1:16" ht="15.5" x14ac:dyDescent="0.35">
      <c r="A374" s="3" t="str">
        <f>IFERROR(IF(invoer_werknemers[[#This Row],[naam]]="","",invoer_werknemers[[#This Row],[naam]]),"")</f>
        <v/>
      </c>
      <c r="B37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4" s="81" t="str">
        <f>IF(AND(pensioenpremieberekening[[#This Row],[naam]]&lt;&gt;""),invoer_werknemers[[#This Row],[deeltijdfactor]],"")</f>
        <v/>
      </c>
      <c r="H37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4" s="23" t="str" cm="1">
        <f t="array" ref="K37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5" spans="1:16" ht="15.5" x14ac:dyDescent="0.35">
      <c r="A375" s="3" t="str">
        <f>IFERROR(IF(invoer_werknemers[[#This Row],[naam]]="","",invoer_werknemers[[#This Row],[naam]]),"")</f>
        <v/>
      </c>
      <c r="B37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5" s="81" t="str">
        <f>IF(AND(pensioenpremieberekening[[#This Row],[naam]]&lt;&gt;""),invoer_werknemers[[#This Row],[deeltijdfactor]],"")</f>
        <v/>
      </c>
      <c r="H37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5" s="23" t="str" cm="1">
        <f t="array" ref="K37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6" spans="1:16" ht="15.5" x14ac:dyDescent="0.35">
      <c r="A376" s="3" t="str">
        <f>IFERROR(IF(invoer_werknemers[[#This Row],[naam]]="","",invoer_werknemers[[#This Row],[naam]]),"")</f>
        <v/>
      </c>
      <c r="B37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6" s="81" t="str">
        <f>IF(AND(pensioenpremieberekening[[#This Row],[naam]]&lt;&gt;""),invoer_werknemers[[#This Row],[deeltijdfactor]],"")</f>
        <v/>
      </c>
      <c r="H37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6" s="23" t="str" cm="1">
        <f t="array" ref="K37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7" spans="1:16" ht="15.5" x14ac:dyDescent="0.35">
      <c r="A377" s="3" t="str">
        <f>IFERROR(IF(invoer_werknemers[[#This Row],[naam]]="","",invoer_werknemers[[#This Row],[naam]]),"")</f>
        <v/>
      </c>
      <c r="B37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7" s="81" t="str">
        <f>IF(AND(pensioenpremieberekening[[#This Row],[naam]]&lt;&gt;""),invoer_werknemers[[#This Row],[deeltijdfactor]],"")</f>
        <v/>
      </c>
      <c r="H37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7" s="23" t="str" cm="1">
        <f t="array" ref="K37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8" spans="1:16" ht="15.5" x14ac:dyDescent="0.35">
      <c r="A378" s="3" t="str">
        <f>IFERROR(IF(invoer_werknemers[[#This Row],[naam]]="","",invoer_werknemers[[#This Row],[naam]]),"")</f>
        <v/>
      </c>
      <c r="B37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8" s="81" t="str">
        <f>IF(AND(pensioenpremieberekening[[#This Row],[naam]]&lt;&gt;""),invoer_werknemers[[#This Row],[deeltijdfactor]],"")</f>
        <v/>
      </c>
      <c r="H37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8" s="23" t="str" cm="1">
        <f t="array" ref="K37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79" spans="1:16" ht="15.5" x14ac:dyDescent="0.35">
      <c r="A379" s="3" t="str">
        <f>IFERROR(IF(invoer_werknemers[[#This Row],[naam]]="","",invoer_werknemers[[#This Row],[naam]]),"")</f>
        <v/>
      </c>
      <c r="B37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7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7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7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79" s="81" t="str">
        <f>IF(AND(pensioenpremieberekening[[#This Row],[naam]]&lt;&gt;""),invoer_werknemers[[#This Row],[deeltijdfactor]],"")</f>
        <v/>
      </c>
      <c r="H37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7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7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79" s="23" t="str" cm="1">
        <f t="array" ref="K37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7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7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7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7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7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0" spans="1:16" ht="15.5" x14ac:dyDescent="0.35">
      <c r="A380" s="3" t="str">
        <f>IFERROR(IF(invoer_werknemers[[#This Row],[naam]]="","",invoer_werknemers[[#This Row],[naam]]),"")</f>
        <v/>
      </c>
      <c r="B38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0" s="81" t="str">
        <f>IF(AND(pensioenpremieberekening[[#This Row],[naam]]&lt;&gt;""),invoer_werknemers[[#This Row],[deeltijdfactor]],"")</f>
        <v/>
      </c>
      <c r="H38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0" s="23" t="str" cm="1">
        <f t="array" ref="K38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1" spans="1:16" ht="15.5" x14ac:dyDescent="0.35">
      <c r="A381" s="3" t="str">
        <f>IFERROR(IF(invoer_werknemers[[#This Row],[naam]]="","",invoer_werknemers[[#This Row],[naam]]),"")</f>
        <v/>
      </c>
      <c r="B38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1" s="81" t="str">
        <f>IF(AND(pensioenpremieberekening[[#This Row],[naam]]&lt;&gt;""),invoer_werknemers[[#This Row],[deeltijdfactor]],"")</f>
        <v/>
      </c>
      <c r="H38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1" s="23" t="str" cm="1">
        <f t="array" ref="K38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2" spans="1:16" ht="15.5" x14ac:dyDescent="0.35">
      <c r="A382" s="3" t="str">
        <f>IFERROR(IF(invoer_werknemers[[#This Row],[naam]]="","",invoer_werknemers[[#This Row],[naam]]),"")</f>
        <v/>
      </c>
      <c r="B38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2" s="81" t="str">
        <f>IF(AND(pensioenpremieberekening[[#This Row],[naam]]&lt;&gt;""),invoer_werknemers[[#This Row],[deeltijdfactor]],"")</f>
        <v/>
      </c>
      <c r="H38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2" s="23" t="str" cm="1">
        <f t="array" ref="K38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3" spans="1:16" ht="15.5" x14ac:dyDescent="0.35">
      <c r="A383" s="3" t="str">
        <f>IFERROR(IF(invoer_werknemers[[#This Row],[naam]]="","",invoer_werknemers[[#This Row],[naam]]),"")</f>
        <v/>
      </c>
      <c r="B38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3" s="81" t="str">
        <f>IF(AND(pensioenpremieberekening[[#This Row],[naam]]&lt;&gt;""),invoer_werknemers[[#This Row],[deeltijdfactor]],"")</f>
        <v/>
      </c>
      <c r="H38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3" s="23" t="str" cm="1">
        <f t="array" ref="K38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4" spans="1:16" ht="15.5" x14ac:dyDescent="0.35">
      <c r="A384" s="3" t="str">
        <f>IFERROR(IF(invoer_werknemers[[#This Row],[naam]]="","",invoer_werknemers[[#This Row],[naam]]),"")</f>
        <v/>
      </c>
      <c r="B38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4" s="81" t="str">
        <f>IF(AND(pensioenpremieberekening[[#This Row],[naam]]&lt;&gt;""),invoer_werknemers[[#This Row],[deeltijdfactor]],"")</f>
        <v/>
      </c>
      <c r="H38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4" s="23" t="str" cm="1">
        <f t="array" ref="K38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5" spans="1:16" ht="15.5" x14ac:dyDescent="0.35">
      <c r="A385" s="3" t="str">
        <f>IFERROR(IF(invoer_werknemers[[#This Row],[naam]]="","",invoer_werknemers[[#This Row],[naam]]),"")</f>
        <v/>
      </c>
      <c r="B38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5" s="81" t="str">
        <f>IF(AND(pensioenpremieberekening[[#This Row],[naam]]&lt;&gt;""),invoer_werknemers[[#This Row],[deeltijdfactor]],"")</f>
        <v/>
      </c>
      <c r="H38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5" s="23" t="str" cm="1">
        <f t="array" ref="K38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6" spans="1:16" ht="15.5" x14ac:dyDescent="0.35">
      <c r="A386" s="3" t="str">
        <f>IFERROR(IF(invoer_werknemers[[#This Row],[naam]]="","",invoer_werknemers[[#This Row],[naam]]),"")</f>
        <v/>
      </c>
      <c r="B38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6" s="81" t="str">
        <f>IF(AND(pensioenpremieberekening[[#This Row],[naam]]&lt;&gt;""),invoer_werknemers[[#This Row],[deeltijdfactor]],"")</f>
        <v/>
      </c>
      <c r="H38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6" s="23" t="str" cm="1">
        <f t="array" ref="K38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7" spans="1:16" ht="15.5" x14ac:dyDescent="0.35">
      <c r="A387" s="3" t="str">
        <f>IFERROR(IF(invoer_werknemers[[#This Row],[naam]]="","",invoer_werknemers[[#This Row],[naam]]),"")</f>
        <v/>
      </c>
      <c r="B38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7" s="81" t="str">
        <f>IF(AND(pensioenpremieberekening[[#This Row],[naam]]&lt;&gt;""),invoer_werknemers[[#This Row],[deeltijdfactor]],"")</f>
        <v/>
      </c>
      <c r="H38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7" s="23" t="str" cm="1">
        <f t="array" ref="K38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8" spans="1:16" ht="15.5" x14ac:dyDescent="0.35">
      <c r="A388" s="3" t="str">
        <f>IFERROR(IF(invoer_werknemers[[#This Row],[naam]]="","",invoer_werknemers[[#This Row],[naam]]),"")</f>
        <v/>
      </c>
      <c r="B38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8" s="81" t="str">
        <f>IF(AND(pensioenpremieberekening[[#This Row],[naam]]&lt;&gt;""),invoer_werknemers[[#This Row],[deeltijdfactor]],"")</f>
        <v/>
      </c>
      <c r="H38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8" s="23" t="str" cm="1">
        <f t="array" ref="K38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89" spans="1:16" ht="15.5" x14ac:dyDescent="0.35">
      <c r="A389" s="3" t="str">
        <f>IFERROR(IF(invoer_werknemers[[#This Row],[naam]]="","",invoer_werknemers[[#This Row],[naam]]),"")</f>
        <v/>
      </c>
      <c r="B38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8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8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8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89" s="81" t="str">
        <f>IF(AND(pensioenpremieberekening[[#This Row],[naam]]&lt;&gt;""),invoer_werknemers[[#This Row],[deeltijdfactor]],"")</f>
        <v/>
      </c>
      <c r="H38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8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8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89" s="23" t="str" cm="1">
        <f t="array" ref="K38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8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8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8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8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8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0" spans="1:16" ht="15.5" x14ac:dyDescent="0.35">
      <c r="A390" s="3" t="str">
        <f>IFERROR(IF(invoer_werknemers[[#This Row],[naam]]="","",invoer_werknemers[[#This Row],[naam]]),"")</f>
        <v/>
      </c>
      <c r="B39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0" s="81" t="str">
        <f>IF(AND(pensioenpremieberekening[[#This Row],[naam]]&lt;&gt;""),invoer_werknemers[[#This Row],[deeltijdfactor]],"")</f>
        <v/>
      </c>
      <c r="H39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0" s="23" t="str" cm="1">
        <f t="array" ref="K39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1" spans="1:16" ht="15.5" x14ac:dyDescent="0.35">
      <c r="A391" s="3" t="str">
        <f>IFERROR(IF(invoer_werknemers[[#This Row],[naam]]="","",invoer_werknemers[[#This Row],[naam]]),"")</f>
        <v/>
      </c>
      <c r="B39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1" s="81" t="str">
        <f>IF(AND(pensioenpremieberekening[[#This Row],[naam]]&lt;&gt;""),invoer_werknemers[[#This Row],[deeltijdfactor]],"")</f>
        <v/>
      </c>
      <c r="H39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1" s="23" t="str" cm="1">
        <f t="array" ref="K39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2" spans="1:16" ht="15.5" x14ac:dyDescent="0.35">
      <c r="A392" s="3" t="str">
        <f>IFERROR(IF(invoer_werknemers[[#This Row],[naam]]="","",invoer_werknemers[[#This Row],[naam]]),"")</f>
        <v/>
      </c>
      <c r="B39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2" s="81" t="str">
        <f>IF(AND(pensioenpremieberekening[[#This Row],[naam]]&lt;&gt;""),invoer_werknemers[[#This Row],[deeltijdfactor]],"")</f>
        <v/>
      </c>
      <c r="H39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2" s="23" t="str" cm="1">
        <f t="array" ref="K39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3" spans="1:16" ht="15.5" x14ac:dyDescent="0.35">
      <c r="A393" s="3" t="str">
        <f>IFERROR(IF(invoer_werknemers[[#This Row],[naam]]="","",invoer_werknemers[[#This Row],[naam]]),"")</f>
        <v/>
      </c>
      <c r="B39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3" s="81" t="str">
        <f>IF(AND(pensioenpremieberekening[[#This Row],[naam]]&lt;&gt;""),invoer_werknemers[[#This Row],[deeltijdfactor]],"")</f>
        <v/>
      </c>
      <c r="H39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3" s="23" t="str" cm="1">
        <f t="array" ref="K39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4" spans="1:16" ht="15.5" x14ac:dyDescent="0.35">
      <c r="A394" s="3" t="str">
        <f>IFERROR(IF(invoer_werknemers[[#This Row],[naam]]="","",invoer_werknemers[[#This Row],[naam]]),"")</f>
        <v/>
      </c>
      <c r="B39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4" s="81" t="str">
        <f>IF(AND(pensioenpremieberekening[[#This Row],[naam]]&lt;&gt;""),invoer_werknemers[[#This Row],[deeltijdfactor]],"")</f>
        <v/>
      </c>
      <c r="H39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4" s="23" t="str" cm="1">
        <f t="array" ref="K39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5" spans="1:16" ht="15.5" x14ac:dyDescent="0.35">
      <c r="A395" s="3" t="str">
        <f>IFERROR(IF(invoer_werknemers[[#This Row],[naam]]="","",invoer_werknemers[[#This Row],[naam]]),"")</f>
        <v/>
      </c>
      <c r="B39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5" s="81" t="str">
        <f>IF(AND(pensioenpremieberekening[[#This Row],[naam]]&lt;&gt;""),invoer_werknemers[[#This Row],[deeltijdfactor]],"")</f>
        <v/>
      </c>
      <c r="H39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5" s="23" t="str" cm="1">
        <f t="array" ref="K39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6" spans="1:16" ht="15.5" x14ac:dyDescent="0.35">
      <c r="A396" s="3" t="str">
        <f>IFERROR(IF(invoer_werknemers[[#This Row],[naam]]="","",invoer_werknemers[[#This Row],[naam]]),"")</f>
        <v/>
      </c>
      <c r="B39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6" s="81" t="str">
        <f>IF(AND(pensioenpremieberekening[[#This Row],[naam]]&lt;&gt;""),invoer_werknemers[[#This Row],[deeltijdfactor]],"")</f>
        <v/>
      </c>
      <c r="H39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6" s="23" t="str" cm="1">
        <f t="array" ref="K39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7" spans="1:16" ht="15.5" x14ac:dyDescent="0.35">
      <c r="A397" s="3" t="str">
        <f>IFERROR(IF(invoer_werknemers[[#This Row],[naam]]="","",invoer_werknemers[[#This Row],[naam]]),"")</f>
        <v/>
      </c>
      <c r="B39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7" s="81" t="str">
        <f>IF(AND(pensioenpremieberekening[[#This Row],[naam]]&lt;&gt;""),invoer_werknemers[[#This Row],[deeltijdfactor]],"")</f>
        <v/>
      </c>
      <c r="H39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7" s="23" t="str" cm="1">
        <f t="array" ref="K39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8" spans="1:16" ht="15.5" x14ac:dyDescent="0.35">
      <c r="A398" s="3" t="str">
        <f>IFERROR(IF(invoer_werknemers[[#This Row],[naam]]="","",invoer_werknemers[[#This Row],[naam]]),"")</f>
        <v/>
      </c>
      <c r="B39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8" s="81" t="str">
        <f>IF(AND(pensioenpremieberekening[[#This Row],[naam]]&lt;&gt;""),invoer_werknemers[[#This Row],[deeltijdfactor]],"")</f>
        <v/>
      </c>
      <c r="H39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8" s="23" t="str" cm="1">
        <f t="array" ref="K39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399" spans="1:16" ht="15.5" x14ac:dyDescent="0.35">
      <c r="A399" s="3" t="str">
        <f>IFERROR(IF(invoer_werknemers[[#This Row],[naam]]="","",invoer_werknemers[[#This Row],[naam]]),"")</f>
        <v/>
      </c>
      <c r="B39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39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39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39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399" s="81" t="str">
        <f>IF(AND(pensioenpremieberekening[[#This Row],[naam]]&lt;&gt;""),invoer_werknemers[[#This Row],[deeltijdfactor]],"")</f>
        <v/>
      </c>
      <c r="H39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39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39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399" s="23" t="str" cm="1">
        <f t="array" ref="K39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39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39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39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39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39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0" spans="1:16" ht="15.5" x14ac:dyDescent="0.35">
      <c r="A400" s="3" t="str">
        <f>IFERROR(IF(invoer_werknemers[[#This Row],[naam]]="","",invoer_werknemers[[#This Row],[naam]]),"")</f>
        <v/>
      </c>
      <c r="B40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0" s="81" t="str">
        <f>IF(AND(pensioenpremieberekening[[#This Row],[naam]]&lt;&gt;""),invoer_werknemers[[#This Row],[deeltijdfactor]],"")</f>
        <v/>
      </c>
      <c r="H40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0" s="23" t="str" cm="1">
        <f t="array" ref="K40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1" spans="1:16" ht="15.5" x14ac:dyDescent="0.35">
      <c r="A401" s="3" t="str">
        <f>IFERROR(IF(invoer_werknemers[[#This Row],[naam]]="","",invoer_werknemers[[#This Row],[naam]]),"")</f>
        <v/>
      </c>
      <c r="B40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1" s="81" t="str">
        <f>IF(AND(pensioenpremieberekening[[#This Row],[naam]]&lt;&gt;""),invoer_werknemers[[#This Row],[deeltijdfactor]],"")</f>
        <v/>
      </c>
      <c r="H40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1" s="23" t="str" cm="1">
        <f t="array" ref="K40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2" spans="1:16" ht="15.5" x14ac:dyDescent="0.35">
      <c r="A402" s="3" t="str">
        <f>IFERROR(IF(invoer_werknemers[[#This Row],[naam]]="","",invoer_werknemers[[#This Row],[naam]]),"")</f>
        <v/>
      </c>
      <c r="B40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2" s="81" t="str">
        <f>IF(AND(pensioenpremieberekening[[#This Row],[naam]]&lt;&gt;""),invoer_werknemers[[#This Row],[deeltijdfactor]],"")</f>
        <v/>
      </c>
      <c r="H40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2" s="23" t="str" cm="1">
        <f t="array" ref="K40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3" spans="1:16" ht="15.5" x14ac:dyDescent="0.35">
      <c r="A403" s="3" t="str">
        <f>IFERROR(IF(invoer_werknemers[[#This Row],[naam]]="","",invoer_werknemers[[#This Row],[naam]]),"")</f>
        <v/>
      </c>
      <c r="B40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3" s="81" t="str">
        <f>IF(AND(pensioenpremieberekening[[#This Row],[naam]]&lt;&gt;""),invoer_werknemers[[#This Row],[deeltijdfactor]],"")</f>
        <v/>
      </c>
      <c r="H40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3" s="23" t="str" cm="1">
        <f t="array" ref="K40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4" spans="1:16" ht="15.5" x14ac:dyDescent="0.35">
      <c r="A404" s="3" t="str">
        <f>IFERROR(IF(invoer_werknemers[[#This Row],[naam]]="","",invoer_werknemers[[#This Row],[naam]]),"")</f>
        <v/>
      </c>
      <c r="B40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4" s="81" t="str">
        <f>IF(AND(pensioenpremieberekening[[#This Row],[naam]]&lt;&gt;""),invoer_werknemers[[#This Row],[deeltijdfactor]],"")</f>
        <v/>
      </c>
      <c r="H40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4" s="23" t="str" cm="1">
        <f t="array" ref="K40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5" spans="1:16" ht="15.5" x14ac:dyDescent="0.35">
      <c r="A405" s="3" t="str">
        <f>IFERROR(IF(invoer_werknemers[[#This Row],[naam]]="","",invoer_werknemers[[#This Row],[naam]]),"")</f>
        <v/>
      </c>
      <c r="B40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5" s="81" t="str">
        <f>IF(AND(pensioenpremieberekening[[#This Row],[naam]]&lt;&gt;""),invoer_werknemers[[#This Row],[deeltijdfactor]],"")</f>
        <v/>
      </c>
      <c r="H40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5" s="23" t="str" cm="1">
        <f t="array" ref="K40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6" spans="1:16" ht="15.5" x14ac:dyDescent="0.35">
      <c r="A406" s="3" t="str">
        <f>IFERROR(IF(invoer_werknemers[[#This Row],[naam]]="","",invoer_werknemers[[#This Row],[naam]]),"")</f>
        <v/>
      </c>
      <c r="B40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6" s="81" t="str">
        <f>IF(AND(pensioenpremieberekening[[#This Row],[naam]]&lt;&gt;""),invoer_werknemers[[#This Row],[deeltijdfactor]],"")</f>
        <v/>
      </c>
      <c r="H40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6" s="23" t="str" cm="1">
        <f t="array" ref="K40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7" spans="1:16" ht="15.5" x14ac:dyDescent="0.35">
      <c r="A407" s="3" t="str">
        <f>IFERROR(IF(invoer_werknemers[[#This Row],[naam]]="","",invoer_werknemers[[#This Row],[naam]]),"")</f>
        <v/>
      </c>
      <c r="B40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7" s="81" t="str">
        <f>IF(AND(pensioenpremieberekening[[#This Row],[naam]]&lt;&gt;""),invoer_werknemers[[#This Row],[deeltijdfactor]],"")</f>
        <v/>
      </c>
      <c r="H40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7" s="23" t="str" cm="1">
        <f t="array" ref="K40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8" spans="1:16" ht="15.5" x14ac:dyDescent="0.35">
      <c r="A408" s="3" t="str">
        <f>IFERROR(IF(invoer_werknemers[[#This Row],[naam]]="","",invoer_werknemers[[#This Row],[naam]]),"")</f>
        <v/>
      </c>
      <c r="B40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8" s="81" t="str">
        <f>IF(AND(pensioenpremieberekening[[#This Row],[naam]]&lt;&gt;""),invoer_werknemers[[#This Row],[deeltijdfactor]],"")</f>
        <v/>
      </c>
      <c r="H40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8" s="23" t="str" cm="1">
        <f t="array" ref="K40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09" spans="1:16" ht="15.5" x14ac:dyDescent="0.35">
      <c r="A409" s="3" t="str">
        <f>IFERROR(IF(invoer_werknemers[[#This Row],[naam]]="","",invoer_werknemers[[#This Row],[naam]]),"")</f>
        <v/>
      </c>
      <c r="B40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0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0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0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09" s="81" t="str">
        <f>IF(AND(pensioenpremieberekening[[#This Row],[naam]]&lt;&gt;""),invoer_werknemers[[#This Row],[deeltijdfactor]],"")</f>
        <v/>
      </c>
      <c r="H40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0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0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09" s="23" t="str" cm="1">
        <f t="array" ref="K40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0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0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0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0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0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0" spans="1:16" ht="15.5" x14ac:dyDescent="0.35">
      <c r="A410" s="3" t="str">
        <f>IFERROR(IF(invoer_werknemers[[#This Row],[naam]]="","",invoer_werknemers[[#This Row],[naam]]),"")</f>
        <v/>
      </c>
      <c r="B41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0" s="81" t="str">
        <f>IF(AND(pensioenpremieberekening[[#This Row],[naam]]&lt;&gt;""),invoer_werknemers[[#This Row],[deeltijdfactor]],"")</f>
        <v/>
      </c>
      <c r="H41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0" s="23" t="str" cm="1">
        <f t="array" ref="K41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1" spans="1:16" ht="15.5" x14ac:dyDescent="0.35">
      <c r="A411" s="3" t="str">
        <f>IFERROR(IF(invoer_werknemers[[#This Row],[naam]]="","",invoer_werknemers[[#This Row],[naam]]),"")</f>
        <v/>
      </c>
      <c r="B41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1" s="81" t="str">
        <f>IF(AND(pensioenpremieberekening[[#This Row],[naam]]&lt;&gt;""),invoer_werknemers[[#This Row],[deeltijdfactor]],"")</f>
        <v/>
      </c>
      <c r="H41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1" s="23" t="str" cm="1">
        <f t="array" ref="K41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2" spans="1:16" ht="15.5" x14ac:dyDescent="0.35">
      <c r="A412" s="3" t="str">
        <f>IFERROR(IF(invoer_werknemers[[#This Row],[naam]]="","",invoer_werknemers[[#This Row],[naam]]),"")</f>
        <v/>
      </c>
      <c r="B41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2" s="81" t="str">
        <f>IF(AND(pensioenpremieberekening[[#This Row],[naam]]&lt;&gt;""),invoer_werknemers[[#This Row],[deeltijdfactor]],"")</f>
        <v/>
      </c>
      <c r="H41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2" s="23" t="str" cm="1">
        <f t="array" ref="K41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3" spans="1:16" ht="15.5" x14ac:dyDescent="0.35">
      <c r="A413" s="3" t="str">
        <f>IFERROR(IF(invoer_werknemers[[#This Row],[naam]]="","",invoer_werknemers[[#This Row],[naam]]),"")</f>
        <v/>
      </c>
      <c r="B41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3" s="81" t="str">
        <f>IF(AND(pensioenpremieberekening[[#This Row],[naam]]&lt;&gt;""),invoer_werknemers[[#This Row],[deeltijdfactor]],"")</f>
        <v/>
      </c>
      <c r="H41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3" s="23" t="str" cm="1">
        <f t="array" ref="K41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4" spans="1:16" ht="15.5" x14ac:dyDescent="0.35">
      <c r="A414" s="3" t="str">
        <f>IFERROR(IF(invoer_werknemers[[#This Row],[naam]]="","",invoer_werknemers[[#This Row],[naam]]),"")</f>
        <v/>
      </c>
      <c r="B41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4" s="81" t="str">
        <f>IF(AND(pensioenpremieberekening[[#This Row],[naam]]&lt;&gt;""),invoer_werknemers[[#This Row],[deeltijdfactor]],"")</f>
        <v/>
      </c>
      <c r="H41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4" s="23" t="str" cm="1">
        <f t="array" ref="K41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5" spans="1:16" ht="15.5" x14ac:dyDescent="0.35">
      <c r="A415" s="3" t="str">
        <f>IFERROR(IF(invoer_werknemers[[#This Row],[naam]]="","",invoer_werknemers[[#This Row],[naam]]),"")</f>
        <v/>
      </c>
      <c r="B41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5" s="81" t="str">
        <f>IF(AND(pensioenpremieberekening[[#This Row],[naam]]&lt;&gt;""),invoer_werknemers[[#This Row],[deeltijdfactor]],"")</f>
        <v/>
      </c>
      <c r="H41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5" s="23" t="str" cm="1">
        <f t="array" ref="K41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6" spans="1:16" ht="15.5" x14ac:dyDescent="0.35">
      <c r="A416" s="3" t="str">
        <f>IFERROR(IF(invoer_werknemers[[#This Row],[naam]]="","",invoer_werknemers[[#This Row],[naam]]),"")</f>
        <v/>
      </c>
      <c r="B41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6" s="81" t="str">
        <f>IF(AND(pensioenpremieberekening[[#This Row],[naam]]&lt;&gt;""),invoer_werknemers[[#This Row],[deeltijdfactor]],"")</f>
        <v/>
      </c>
      <c r="H41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6" s="23" t="str" cm="1">
        <f t="array" ref="K41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7" spans="1:16" ht="15.5" x14ac:dyDescent="0.35">
      <c r="A417" s="3" t="str">
        <f>IFERROR(IF(invoer_werknemers[[#This Row],[naam]]="","",invoer_werknemers[[#This Row],[naam]]),"")</f>
        <v/>
      </c>
      <c r="B41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7" s="81" t="str">
        <f>IF(AND(pensioenpremieberekening[[#This Row],[naam]]&lt;&gt;""),invoer_werknemers[[#This Row],[deeltijdfactor]],"")</f>
        <v/>
      </c>
      <c r="H41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7" s="23" t="str" cm="1">
        <f t="array" ref="K41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8" spans="1:16" ht="15.5" x14ac:dyDescent="0.35">
      <c r="A418" s="3" t="str">
        <f>IFERROR(IF(invoer_werknemers[[#This Row],[naam]]="","",invoer_werknemers[[#This Row],[naam]]),"")</f>
        <v/>
      </c>
      <c r="B41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8" s="81" t="str">
        <f>IF(AND(pensioenpremieberekening[[#This Row],[naam]]&lt;&gt;""),invoer_werknemers[[#This Row],[deeltijdfactor]],"")</f>
        <v/>
      </c>
      <c r="H41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8" s="23" t="str" cm="1">
        <f t="array" ref="K41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19" spans="1:16" ht="15.5" x14ac:dyDescent="0.35">
      <c r="A419" s="3" t="str">
        <f>IFERROR(IF(invoer_werknemers[[#This Row],[naam]]="","",invoer_werknemers[[#This Row],[naam]]),"")</f>
        <v/>
      </c>
      <c r="B41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1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1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1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19" s="81" t="str">
        <f>IF(AND(pensioenpremieberekening[[#This Row],[naam]]&lt;&gt;""),invoer_werknemers[[#This Row],[deeltijdfactor]],"")</f>
        <v/>
      </c>
      <c r="H41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1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1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19" s="23" t="str" cm="1">
        <f t="array" ref="K41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1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1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1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1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1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0" spans="1:16" ht="15.5" x14ac:dyDescent="0.35">
      <c r="A420" s="3" t="str">
        <f>IFERROR(IF(invoer_werknemers[[#This Row],[naam]]="","",invoer_werknemers[[#This Row],[naam]]),"")</f>
        <v/>
      </c>
      <c r="B42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0" s="81" t="str">
        <f>IF(AND(pensioenpremieberekening[[#This Row],[naam]]&lt;&gt;""),invoer_werknemers[[#This Row],[deeltijdfactor]],"")</f>
        <v/>
      </c>
      <c r="H42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0" s="23" t="str" cm="1">
        <f t="array" ref="K42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1" spans="1:16" ht="15.5" x14ac:dyDescent="0.35">
      <c r="A421" s="3" t="str">
        <f>IFERROR(IF(invoer_werknemers[[#This Row],[naam]]="","",invoer_werknemers[[#This Row],[naam]]),"")</f>
        <v/>
      </c>
      <c r="B42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1" s="81" t="str">
        <f>IF(AND(pensioenpremieberekening[[#This Row],[naam]]&lt;&gt;""),invoer_werknemers[[#This Row],[deeltijdfactor]],"")</f>
        <v/>
      </c>
      <c r="H42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1" s="23" t="str" cm="1">
        <f t="array" ref="K42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2" spans="1:16" ht="15.5" x14ac:dyDescent="0.35">
      <c r="A422" s="3" t="str">
        <f>IFERROR(IF(invoer_werknemers[[#This Row],[naam]]="","",invoer_werknemers[[#This Row],[naam]]),"")</f>
        <v/>
      </c>
      <c r="B42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2" s="81" t="str">
        <f>IF(AND(pensioenpremieberekening[[#This Row],[naam]]&lt;&gt;""),invoer_werknemers[[#This Row],[deeltijdfactor]],"")</f>
        <v/>
      </c>
      <c r="H42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2" s="23" t="str" cm="1">
        <f t="array" ref="K42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3" spans="1:16" ht="15.5" x14ac:dyDescent="0.35">
      <c r="A423" s="3" t="str">
        <f>IFERROR(IF(invoer_werknemers[[#This Row],[naam]]="","",invoer_werknemers[[#This Row],[naam]]),"")</f>
        <v/>
      </c>
      <c r="B42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3" s="81" t="str">
        <f>IF(AND(pensioenpremieberekening[[#This Row],[naam]]&lt;&gt;""),invoer_werknemers[[#This Row],[deeltijdfactor]],"")</f>
        <v/>
      </c>
      <c r="H42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3" s="23" t="str" cm="1">
        <f t="array" ref="K42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4" spans="1:16" ht="15.5" x14ac:dyDescent="0.35">
      <c r="A424" s="3" t="str">
        <f>IFERROR(IF(invoer_werknemers[[#This Row],[naam]]="","",invoer_werknemers[[#This Row],[naam]]),"")</f>
        <v/>
      </c>
      <c r="B42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4" s="81" t="str">
        <f>IF(AND(pensioenpremieberekening[[#This Row],[naam]]&lt;&gt;""),invoer_werknemers[[#This Row],[deeltijdfactor]],"")</f>
        <v/>
      </c>
      <c r="H42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4" s="23" t="str" cm="1">
        <f t="array" ref="K42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5" spans="1:16" ht="15.5" x14ac:dyDescent="0.35">
      <c r="A425" s="3" t="str">
        <f>IFERROR(IF(invoer_werknemers[[#This Row],[naam]]="","",invoer_werknemers[[#This Row],[naam]]),"")</f>
        <v/>
      </c>
      <c r="B42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5" s="81" t="str">
        <f>IF(AND(pensioenpremieberekening[[#This Row],[naam]]&lt;&gt;""),invoer_werknemers[[#This Row],[deeltijdfactor]],"")</f>
        <v/>
      </c>
      <c r="H42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5" s="23" t="str" cm="1">
        <f t="array" ref="K42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6" spans="1:16" ht="15.5" x14ac:dyDescent="0.35">
      <c r="A426" s="3" t="str">
        <f>IFERROR(IF(invoer_werknemers[[#This Row],[naam]]="","",invoer_werknemers[[#This Row],[naam]]),"")</f>
        <v/>
      </c>
      <c r="B42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6" s="81" t="str">
        <f>IF(AND(pensioenpremieberekening[[#This Row],[naam]]&lt;&gt;""),invoer_werknemers[[#This Row],[deeltijdfactor]],"")</f>
        <v/>
      </c>
      <c r="H42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6" s="23" t="str" cm="1">
        <f t="array" ref="K42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7" spans="1:16" ht="15.5" x14ac:dyDescent="0.35">
      <c r="A427" s="3" t="str">
        <f>IFERROR(IF(invoer_werknemers[[#This Row],[naam]]="","",invoer_werknemers[[#This Row],[naam]]),"")</f>
        <v/>
      </c>
      <c r="B42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7" s="81" t="str">
        <f>IF(AND(pensioenpremieberekening[[#This Row],[naam]]&lt;&gt;""),invoer_werknemers[[#This Row],[deeltijdfactor]],"")</f>
        <v/>
      </c>
      <c r="H42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7" s="23" t="str" cm="1">
        <f t="array" ref="K42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8" spans="1:16" ht="15.5" x14ac:dyDescent="0.35">
      <c r="A428" s="3" t="str">
        <f>IFERROR(IF(invoer_werknemers[[#This Row],[naam]]="","",invoer_werknemers[[#This Row],[naam]]),"")</f>
        <v/>
      </c>
      <c r="B42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8" s="81" t="str">
        <f>IF(AND(pensioenpremieberekening[[#This Row],[naam]]&lt;&gt;""),invoer_werknemers[[#This Row],[deeltijdfactor]],"")</f>
        <v/>
      </c>
      <c r="H42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8" s="23" t="str" cm="1">
        <f t="array" ref="K42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29" spans="1:16" ht="15.5" x14ac:dyDescent="0.35">
      <c r="A429" s="3" t="str">
        <f>IFERROR(IF(invoer_werknemers[[#This Row],[naam]]="","",invoer_werknemers[[#This Row],[naam]]),"")</f>
        <v/>
      </c>
      <c r="B42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2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2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2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29" s="81" t="str">
        <f>IF(AND(pensioenpremieberekening[[#This Row],[naam]]&lt;&gt;""),invoer_werknemers[[#This Row],[deeltijdfactor]],"")</f>
        <v/>
      </c>
      <c r="H42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2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2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29" s="23" t="str" cm="1">
        <f t="array" ref="K42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2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2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2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2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2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0" spans="1:16" ht="15.5" x14ac:dyDescent="0.35">
      <c r="A430" s="3" t="str">
        <f>IFERROR(IF(invoer_werknemers[[#This Row],[naam]]="","",invoer_werknemers[[#This Row],[naam]]),"")</f>
        <v/>
      </c>
      <c r="B43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0" s="81" t="str">
        <f>IF(AND(pensioenpremieberekening[[#This Row],[naam]]&lt;&gt;""),invoer_werknemers[[#This Row],[deeltijdfactor]],"")</f>
        <v/>
      </c>
      <c r="H43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0" s="23" t="str" cm="1">
        <f t="array" ref="K43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1" spans="1:16" ht="15.5" x14ac:dyDescent="0.35">
      <c r="A431" s="3" t="str">
        <f>IFERROR(IF(invoer_werknemers[[#This Row],[naam]]="","",invoer_werknemers[[#This Row],[naam]]),"")</f>
        <v/>
      </c>
      <c r="B43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1" s="81" t="str">
        <f>IF(AND(pensioenpremieberekening[[#This Row],[naam]]&lt;&gt;""),invoer_werknemers[[#This Row],[deeltijdfactor]],"")</f>
        <v/>
      </c>
      <c r="H43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1" s="23" t="str" cm="1">
        <f t="array" ref="K43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2" spans="1:16" ht="15.5" x14ac:dyDescent="0.35">
      <c r="A432" s="3" t="str">
        <f>IFERROR(IF(invoer_werknemers[[#This Row],[naam]]="","",invoer_werknemers[[#This Row],[naam]]),"")</f>
        <v/>
      </c>
      <c r="B43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2" s="81" t="str">
        <f>IF(AND(pensioenpremieberekening[[#This Row],[naam]]&lt;&gt;""),invoer_werknemers[[#This Row],[deeltijdfactor]],"")</f>
        <v/>
      </c>
      <c r="H43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2" s="23" t="str" cm="1">
        <f t="array" ref="K43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3" spans="1:16" ht="15.5" x14ac:dyDescent="0.35">
      <c r="A433" s="3" t="str">
        <f>IFERROR(IF(invoer_werknemers[[#This Row],[naam]]="","",invoer_werknemers[[#This Row],[naam]]),"")</f>
        <v/>
      </c>
      <c r="B43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3" s="81" t="str">
        <f>IF(AND(pensioenpremieberekening[[#This Row],[naam]]&lt;&gt;""),invoer_werknemers[[#This Row],[deeltijdfactor]],"")</f>
        <v/>
      </c>
      <c r="H43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3" s="23" t="str" cm="1">
        <f t="array" ref="K43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4" spans="1:16" ht="15.5" x14ac:dyDescent="0.35">
      <c r="A434" s="3" t="str">
        <f>IFERROR(IF(invoer_werknemers[[#This Row],[naam]]="","",invoer_werknemers[[#This Row],[naam]]),"")</f>
        <v/>
      </c>
      <c r="B43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4" s="81" t="str">
        <f>IF(AND(pensioenpremieberekening[[#This Row],[naam]]&lt;&gt;""),invoer_werknemers[[#This Row],[deeltijdfactor]],"")</f>
        <v/>
      </c>
      <c r="H43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4" s="23" t="str" cm="1">
        <f t="array" ref="K43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5" spans="1:16" ht="15.5" x14ac:dyDescent="0.35">
      <c r="A435" s="3" t="str">
        <f>IFERROR(IF(invoer_werknemers[[#This Row],[naam]]="","",invoer_werknemers[[#This Row],[naam]]),"")</f>
        <v/>
      </c>
      <c r="B43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5" s="81" t="str">
        <f>IF(AND(pensioenpremieberekening[[#This Row],[naam]]&lt;&gt;""),invoer_werknemers[[#This Row],[deeltijdfactor]],"")</f>
        <v/>
      </c>
      <c r="H43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5" s="23" t="str" cm="1">
        <f t="array" ref="K43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6" spans="1:16" ht="15.5" x14ac:dyDescent="0.35">
      <c r="A436" s="3" t="str">
        <f>IFERROR(IF(invoer_werknemers[[#This Row],[naam]]="","",invoer_werknemers[[#This Row],[naam]]),"")</f>
        <v/>
      </c>
      <c r="B43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6" s="81" t="str">
        <f>IF(AND(pensioenpremieberekening[[#This Row],[naam]]&lt;&gt;""),invoer_werknemers[[#This Row],[deeltijdfactor]],"")</f>
        <v/>
      </c>
      <c r="H43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6" s="23" t="str" cm="1">
        <f t="array" ref="K43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7" spans="1:16" ht="15.5" x14ac:dyDescent="0.35">
      <c r="A437" s="3" t="str">
        <f>IFERROR(IF(invoer_werknemers[[#This Row],[naam]]="","",invoer_werknemers[[#This Row],[naam]]),"")</f>
        <v/>
      </c>
      <c r="B43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7" s="81" t="str">
        <f>IF(AND(pensioenpremieberekening[[#This Row],[naam]]&lt;&gt;""),invoer_werknemers[[#This Row],[deeltijdfactor]],"")</f>
        <v/>
      </c>
      <c r="H43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7" s="23" t="str" cm="1">
        <f t="array" ref="K43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8" spans="1:16" ht="15.5" x14ac:dyDescent="0.35">
      <c r="A438" s="3" t="str">
        <f>IFERROR(IF(invoer_werknemers[[#This Row],[naam]]="","",invoer_werknemers[[#This Row],[naam]]),"")</f>
        <v/>
      </c>
      <c r="B43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8" s="81" t="str">
        <f>IF(AND(pensioenpremieberekening[[#This Row],[naam]]&lt;&gt;""),invoer_werknemers[[#This Row],[deeltijdfactor]],"")</f>
        <v/>
      </c>
      <c r="H43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8" s="23" t="str" cm="1">
        <f t="array" ref="K43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39" spans="1:16" ht="15.5" x14ac:dyDescent="0.35">
      <c r="A439" s="3" t="str">
        <f>IFERROR(IF(invoer_werknemers[[#This Row],[naam]]="","",invoer_werknemers[[#This Row],[naam]]),"")</f>
        <v/>
      </c>
      <c r="B43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3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3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3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39" s="81" t="str">
        <f>IF(AND(pensioenpremieberekening[[#This Row],[naam]]&lt;&gt;""),invoer_werknemers[[#This Row],[deeltijdfactor]],"")</f>
        <v/>
      </c>
      <c r="H43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3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3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39" s="23" t="str" cm="1">
        <f t="array" ref="K43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3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3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3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3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3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0" spans="1:16" ht="15.5" x14ac:dyDescent="0.35">
      <c r="A440" s="3" t="str">
        <f>IFERROR(IF(invoer_werknemers[[#This Row],[naam]]="","",invoer_werknemers[[#This Row],[naam]]),"")</f>
        <v/>
      </c>
      <c r="B44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0" s="81" t="str">
        <f>IF(AND(pensioenpremieberekening[[#This Row],[naam]]&lt;&gt;""),invoer_werknemers[[#This Row],[deeltijdfactor]],"")</f>
        <v/>
      </c>
      <c r="H44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0" s="23" t="str" cm="1">
        <f t="array" ref="K44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1" spans="1:16" ht="15.5" x14ac:dyDescent="0.35">
      <c r="A441" s="3" t="str">
        <f>IFERROR(IF(invoer_werknemers[[#This Row],[naam]]="","",invoer_werknemers[[#This Row],[naam]]),"")</f>
        <v/>
      </c>
      <c r="B44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1" s="81" t="str">
        <f>IF(AND(pensioenpremieberekening[[#This Row],[naam]]&lt;&gt;""),invoer_werknemers[[#This Row],[deeltijdfactor]],"")</f>
        <v/>
      </c>
      <c r="H44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1" s="23" t="str" cm="1">
        <f t="array" ref="K44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2" spans="1:16" ht="15.5" x14ac:dyDescent="0.35">
      <c r="A442" s="3" t="str">
        <f>IFERROR(IF(invoer_werknemers[[#This Row],[naam]]="","",invoer_werknemers[[#This Row],[naam]]),"")</f>
        <v/>
      </c>
      <c r="B44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2" s="81" t="str">
        <f>IF(AND(pensioenpremieberekening[[#This Row],[naam]]&lt;&gt;""),invoer_werknemers[[#This Row],[deeltijdfactor]],"")</f>
        <v/>
      </c>
      <c r="H44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2" s="23" t="str" cm="1">
        <f t="array" ref="K44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3" spans="1:16" ht="15.5" x14ac:dyDescent="0.35">
      <c r="A443" s="3" t="str">
        <f>IFERROR(IF(invoer_werknemers[[#This Row],[naam]]="","",invoer_werknemers[[#This Row],[naam]]),"")</f>
        <v/>
      </c>
      <c r="B44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3" s="81" t="str">
        <f>IF(AND(pensioenpremieberekening[[#This Row],[naam]]&lt;&gt;""),invoer_werknemers[[#This Row],[deeltijdfactor]],"")</f>
        <v/>
      </c>
      <c r="H44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3" s="23" t="str" cm="1">
        <f t="array" ref="K44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4" spans="1:16" ht="15.5" x14ac:dyDescent="0.35">
      <c r="A444" s="3" t="str">
        <f>IFERROR(IF(invoer_werknemers[[#This Row],[naam]]="","",invoer_werknemers[[#This Row],[naam]]),"")</f>
        <v/>
      </c>
      <c r="B44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4" s="81" t="str">
        <f>IF(AND(pensioenpremieberekening[[#This Row],[naam]]&lt;&gt;""),invoer_werknemers[[#This Row],[deeltijdfactor]],"")</f>
        <v/>
      </c>
      <c r="H44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4" s="23" t="str" cm="1">
        <f t="array" ref="K44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5" spans="1:16" ht="15.5" x14ac:dyDescent="0.35">
      <c r="A445" s="3" t="str">
        <f>IFERROR(IF(invoer_werknemers[[#This Row],[naam]]="","",invoer_werknemers[[#This Row],[naam]]),"")</f>
        <v/>
      </c>
      <c r="B44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5" s="81" t="str">
        <f>IF(AND(pensioenpremieberekening[[#This Row],[naam]]&lt;&gt;""),invoer_werknemers[[#This Row],[deeltijdfactor]],"")</f>
        <v/>
      </c>
      <c r="H44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5" s="23" t="str" cm="1">
        <f t="array" ref="K44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6" spans="1:16" ht="15.5" x14ac:dyDescent="0.35">
      <c r="A446" s="3" t="str">
        <f>IFERROR(IF(invoer_werknemers[[#This Row],[naam]]="","",invoer_werknemers[[#This Row],[naam]]),"")</f>
        <v/>
      </c>
      <c r="B44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6" s="81" t="str">
        <f>IF(AND(pensioenpremieberekening[[#This Row],[naam]]&lt;&gt;""),invoer_werknemers[[#This Row],[deeltijdfactor]],"")</f>
        <v/>
      </c>
      <c r="H44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6" s="23" t="str" cm="1">
        <f t="array" ref="K44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7" spans="1:16" ht="15.5" x14ac:dyDescent="0.35">
      <c r="A447" s="3" t="str">
        <f>IFERROR(IF(invoer_werknemers[[#This Row],[naam]]="","",invoer_werknemers[[#This Row],[naam]]),"")</f>
        <v/>
      </c>
      <c r="B44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7" s="81" t="str">
        <f>IF(AND(pensioenpremieberekening[[#This Row],[naam]]&lt;&gt;""),invoer_werknemers[[#This Row],[deeltijdfactor]],"")</f>
        <v/>
      </c>
      <c r="H44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7" s="23" t="str" cm="1">
        <f t="array" ref="K44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8" spans="1:16" ht="15.5" x14ac:dyDescent="0.35">
      <c r="A448" s="3" t="str">
        <f>IFERROR(IF(invoer_werknemers[[#This Row],[naam]]="","",invoer_werknemers[[#This Row],[naam]]),"")</f>
        <v/>
      </c>
      <c r="B44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8" s="81" t="str">
        <f>IF(AND(pensioenpremieberekening[[#This Row],[naam]]&lt;&gt;""),invoer_werknemers[[#This Row],[deeltijdfactor]],"")</f>
        <v/>
      </c>
      <c r="H44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8" s="23" t="str" cm="1">
        <f t="array" ref="K44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49" spans="1:16" ht="15.5" x14ac:dyDescent="0.35">
      <c r="A449" s="3" t="str">
        <f>IFERROR(IF(invoer_werknemers[[#This Row],[naam]]="","",invoer_werknemers[[#This Row],[naam]]),"")</f>
        <v/>
      </c>
      <c r="B44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4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4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4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49" s="81" t="str">
        <f>IF(AND(pensioenpremieberekening[[#This Row],[naam]]&lt;&gt;""),invoer_werknemers[[#This Row],[deeltijdfactor]],"")</f>
        <v/>
      </c>
      <c r="H44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4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4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49" s="23" t="str" cm="1">
        <f t="array" ref="K44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4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4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4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4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4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0" spans="1:16" ht="15.5" x14ac:dyDescent="0.35">
      <c r="A450" s="3" t="str">
        <f>IFERROR(IF(invoer_werknemers[[#This Row],[naam]]="","",invoer_werknemers[[#This Row],[naam]]),"")</f>
        <v/>
      </c>
      <c r="B45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0" s="81" t="str">
        <f>IF(AND(pensioenpremieberekening[[#This Row],[naam]]&lt;&gt;""),invoer_werknemers[[#This Row],[deeltijdfactor]],"")</f>
        <v/>
      </c>
      <c r="H45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0" s="23" t="str" cm="1">
        <f t="array" ref="K45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1" spans="1:16" ht="15.5" x14ac:dyDescent="0.35">
      <c r="A451" s="3" t="str">
        <f>IFERROR(IF(invoer_werknemers[[#This Row],[naam]]="","",invoer_werknemers[[#This Row],[naam]]),"")</f>
        <v/>
      </c>
      <c r="B45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1" s="81" t="str">
        <f>IF(AND(pensioenpremieberekening[[#This Row],[naam]]&lt;&gt;""),invoer_werknemers[[#This Row],[deeltijdfactor]],"")</f>
        <v/>
      </c>
      <c r="H45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1" s="23" t="str" cm="1">
        <f t="array" ref="K45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2" spans="1:16" ht="15.5" x14ac:dyDescent="0.35">
      <c r="A452" s="3" t="str">
        <f>IFERROR(IF(invoer_werknemers[[#This Row],[naam]]="","",invoer_werknemers[[#This Row],[naam]]),"")</f>
        <v/>
      </c>
      <c r="B45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2" s="81" t="str">
        <f>IF(AND(pensioenpremieberekening[[#This Row],[naam]]&lt;&gt;""),invoer_werknemers[[#This Row],[deeltijdfactor]],"")</f>
        <v/>
      </c>
      <c r="H45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2" s="23" t="str" cm="1">
        <f t="array" ref="K45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3" spans="1:16" ht="15.5" x14ac:dyDescent="0.35">
      <c r="A453" s="3" t="str">
        <f>IFERROR(IF(invoer_werknemers[[#This Row],[naam]]="","",invoer_werknemers[[#This Row],[naam]]),"")</f>
        <v/>
      </c>
      <c r="B45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3" s="81" t="str">
        <f>IF(AND(pensioenpremieberekening[[#This Row],[naam]]&lt;&gt;""),invoer_werknemers[[#This Row],[deeltijdfactor]],"")</f>
        <v/>
      </c>
      <c r="H45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3" s="23" t="str" cm="1">
        <f t="array" ref="K45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4" spans="1:16" ht="15.5" x14ac:dyDescent="0.35">
      <c r="A454" s="3" t="str">
        <f>IFERROR(IF(invoer_werknemers[[#This Row],[naam]]="","",invoer_werknemers[[#This Row],[naam]]),"")</f>
        <v/>
      </c>
      <c r="B45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4" s="81" t="str">
        <f>IF(AND(pensioenpremieberekening[[#This Row],[naam]]&lt;&gt;""),invoer_werknemers[[#This Row],[deeltijdfactor]],"")</f>
        <v/>
      </c>
      <c r="H45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4" s="23" t="str" cm="1">
        <f t="array" ref="K45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5" spans="1:16" ht="15.5" x14ac:dyDescent="0.35">
      <c r="A455" s="3" t="str">
        <f>IFERROR(IF(invoer_werknemers[[#This Row],[naam]]="","",invoer_werknemers[[#This Row],[naam]]),"")</f>
        <v/>
      </c>
      <c r="B45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5" s="81" t="str">
        <f>IF(AND(pensioenpremieberekening[[#This Row],[naam]]&lt;&gt;""),invoer_werknemers[[#This Row],[deeltijdfactor]],"")</f>
        <v/>
      </c>
      <c r="H45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5" s="23" t="str" cm="1">
        <f t="array" ref="K45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6" spans="1:16" ht="15.5" x14ac:dyDescent="0.35">
      <c r="A456" s="3" t="str">
        <f>IFERROR(IF(invoer_werknemers[[#This Row],[naam]]="","",invoer_werknemers[[#This Row],[naam]]),"")</f>
        <v/>
      </c>
      <c r="B45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6" s="81" t="str">
        <f>IF(AND(pensioenpremieberekening[[#This Row],[naam]]&lt;&gt;""),invoer_werknemers[[#This Row],[deeltijdfactor]],"")</f>
        <v/>
      </c>
      <c r="H45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6" s="23" t="str" cm="1">
        <f t="array" ref="K45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7" spans="1:16" ht="15.5" x14ac:dyDescent="0.35">
      <c r="A457" s="3" t="str">
        <f>IFERROR(IF(invoer_werknemers[[#This Row],[naam]]="","",invoer_werknemers[[#This Row],[naam]]),"")</f>
        <v/>
      </c>
      <c r="B45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7" s="81" t="str">
        <f>IF(AND(pensioenpremieberekening[[#This Row],[naam]]&lt;&gt;""),invoer_werknemers[[#This Row],[deeltijdfactor]],"")</f>
        <v/>
      </c>
      <c r="H45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7" s="23" t="str" cm="1">
        <f t="array" ref="K45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8" spans="1:16" ht="15.5" x14ac:dyDescent="0.35">
      <c r="A458" s="3" t="str">
        <f>IFERROR(IF(invoer_werknemers[[#This Row],[naam]]="","",invoer_werknemers[[#This Row],[naam]]),"")</f>
        <v/>
      </c>
      <c r="B45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8" s="81" t="str">
        <f>IF(AND(pensioenpremieberekening[[#This Row],[naam]]&lt;&gt;""),invoer_werknemers[[#This Row],[deeltijdfactor]],"")</f>
        <v/>
      </c>
      <c r="H45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8" s="23" t="str" cm="1">
        <f t="array" ref="K45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59" spans="1:16" ht="15.5" x14ac:dyDescent="0.35">
      <c r="A459" s="3" t="str">
        <f>IFERROR(IF(invoer_werknemers[[#This Row],[naam]]="","",invoer_werknemers[[#This Row],[naam]]),"")</f>
        <v/>
      </c>
      <c r="B45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5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5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5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59" s="81" t="str">
        <f>IF(AND(pensioenpremieberekening[[#This Row],[naam]]&lt;&gt;""),invoer_werknemers[[#This Row],[deeltijdfactor]],"")</f>
        <v/>
      </c>
      <c r="H45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5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5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59" s="23" t="str" cm="1">
        <f t="array" ref="K45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5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5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5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5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5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0" spans="1:16" ht="15.5" x14ac:dyDescent="0.35">
      <c r="A460" s="3" t="str">
        <f>IFERROR(IF(invoer_werknemers[[#This Row],[naam]]="","",invoer_werknemers[[#This Row],[naam]]),"")</f>
        <v/>
      </c>
      <c r="B46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0" s="81" t="str">
        <f>IF(AND(pensioenpremieberekening[[#This Row],[naam]]&lt;&gt;""),invoer_werknemers[[#This Row],[deeltijdfactor]],"")</f>
        <v/>
      </c>
      <c r="H46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0" s="23" t="str" cm="1">
        <f t="array" ref="K46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1" spans="1:16" ht="15.5" x14ac:dyDescent="0.35">
      <c r="A461" s="3" t="str">
        <f>IFERROR(IF(invoer_werknemers[[#This Row],[naam]]="","",invoer_werknemers[[#This Row],[naam]]),"")</f>
        <v/>
      </c>
      <c r="B46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1" s="81" t="str">
        <f>IF(AND(pensioenpremieberekening[[#This Row],[naam]]&lt;&gt;""),invoer_werknemers[[#This Row],[deeltijdfactor]],"")</f>
        <v/>
      </c>
      <c r="H46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1" s="23" t="str" cm="1">
        <f t="array" ref="K46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2" spans="1:16" ht="15.5" x14ac:dyDescent="0.35">
      <c r="A462" s="3" t="str">
        <f>IFERROR(IF(invoer_werknemers[[#This Row],[naam]]="","",invoer_werknemers[[#This Row],[naam]]),"")</f>
        <v/>
      </c>
      <c r="B46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2" s="81" t="str">
        <f>IF(AND(pensioenpremieberekening[[#This Row],[naam]]&lt;&gt;""),invoer_werknemers[[#This Row],[deeltijdfactor]],"")</f>
        <v/>
      </c>
      <c r="H46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2" s="23" t="str" cm="1">
        <f t="array" ref="K46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3" spans="1:16" ht="15.5" x14ac:dyDescent="0.35">
      <c r="A463" s="3" t="str">
        <f>IFERROR(IF(invoer_werknemers[[#This Row],[naam]]="","",invoer_werknemers[[#This Row],[naam]]),"")</f>
        <v/>
      </c>
      <c r="B46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3" s="81" t="str">
        <f>IF(AND(pensioenpremieberekening[[#This Row],[naam]]&lt;&gt;""),invoer_werknemers[[#This Row],[deeltijdfactor]],"")</f>
        <v/>
      </c>
      <c r="H46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3" s="23" t="str" cm="1">
        <f t="array" ref="K46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4" spans="1:16" ht="15.5" x14ac:dyDescent="0.35">
      <c r="A464" s="3" t="str">
        <f>IFERROR(IF(invoer_werknemers[[#This Row],[naam]]="","",invoer_werknemers[[#This Row],[naam]]),"")</f>
        <v/>
      </c>
      <c r="B46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4" s="81" t="str">
        <f>IF(AND(pensioenpremieberekening[[#This Row],[naam]]&lt;&gt;""),invoer_werknemers[[#This Row],[deeltijdfactor]],"")</f>
        <v/>
      </c>
      <c r="H46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4" s="23" t="str" cm="1">
        <f t="array" ref="K46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5" spans="1:16" ht="15.5" x14ac:dyDescent="0.35">
      <c r="A465" s="3" t="str">
        <f>IFERROR(IF(invoer_werknemers[[#This Row],[naam]]="","",invoer_werknemers[[#This Row],[naam]]),"")</f>
        <v/>
      </c>
      <c r="B46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5" s="81" t="str">
        <f>IF(AND(pensioenpremieberekening[[#This Row],[naam]]&lt;&gt;""),invoer_werknemers[[#This Row],[deeltijdfactor]],"")</f>
        <v/>
      </c>
      <c r="H46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5" s="23" t="str" cm="1">
        <f t="array" ref="K46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6" spans="1:16" ht="15.5" x14ac:dyDescent="0.35">
      <c r="A466" s="3" t="str">
        <f>IFERROR(IF(invoer_werknemers[[#This Row],[naam]]="","",invoer_werknemers[[#This Row],[naam]]),"")</f>
        <v/>
      </c>
      <c r="B46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6" s="81" t="str">
        <f>IF(AND(pensioenpremieberekening[[#This Row],[naam]]&lt;&gt;""),invoer_werknemers[[#This Row],[deeltijdfactor]],"")</f>
        <v/>
      </c>
      <c r="H46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6" s="23" t="str" cm="1">
        <f t="array" ref="K46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7" spans="1:16" ht="15.5" x14ac:dyDescent="0.35">
      <c r="A467" s="3" t="str">
        <f>IFERROR(IF(invoer_werknemers[[#This Row],[naam]]="","",invoer_werknemers[[#This Row],[naam]]),"")</f>
        <v/>
      </c>
      <c r="B46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7" s="81" t="str">
        <f>IF(AND(pensioenpremieberekening[[#This Row],[naam]]&lt;&gt;""),invoer_werknemers[[#This Row],[deeltijdfactor]],"")</f>
        <v/>
      </c>
      <c r="H46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7" s="23" t="str" cm="1">
        <f t="array" ref="K46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8" spans="1:16" ht="15.5" x14ac:dyDescent="0.35">
      <c r="A468" s="3" t="str">
        <f>IFERROR(IF(invoer_werknemers[[#This Row],[naam]]="","",invoer_werknemers[[#This Row],[naam]]),"")</f>
        <v/>
      </c>
      <c r="B46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8" s="81" t="str">
        <f>IF(AND(pensioenpremieberekening[[#This Row],[naam]]&lt;&gt;""),invoer_werknemers[[#This Row],[deeltijdfactor]],"")</f>
        <v/>
      </c>
      <c r="H46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8" s="23" t="str" cm="1">
        <f t="array" ref="K46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69" spans="1:16" ht="15.5" x14ac:dyDescent="0.35">
      <c r="A469" s="3" t="str">
        <f>IFERROR(IF(invoer_werknemers[[#This Row],[naam]]="","",invoer_werknemers[[#This Row],[naam]]),"")</f>
        <v/>
      </c>
      <c r="B46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6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6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6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69" s="81" t="str">
        <f>IF(AND(pensioenpremieberekening[[#This Row],[naam]]&lt;&gt;""),invoer_werknemers[[#This Row],[deeltijdfactor]],"")</f>
        <v/>
      </c>
      <c r="H46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6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6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69" s="23" t="str" cm="1">
        <f t="array" ref="K46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6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6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6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6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6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0" spans="1:16" ht="15.5" x14ac:dyDescent="0.35">
      <c r="A470" s="3" t="str">
        <f>IFERROR(IF(invoer_werknemers[[#This Row],[naam]]="","",invoer_werknemers[[#This Row],[naam]]),"")</f>
        <v/>
      </c>
      <c r="B47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0" s="81" t="str">
        <f>IF(AND(pensioenpremieberekening[[#This Row],[naam]]&lt;&gt;""),invoer_werknemers[[#This Row],[deeltijdfactor]],"")</f>
        <v/>
      </c>
      <c r="H47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0" s="23" t="str" cm="1">
        <f t="array" ref="K47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1" spans="1:16" ht="15.5" x14ac:dyDescent="0.35">
      <c r="A471" s="3" t="str">
        <f>IFERROR(IF(invoer_werknemers[[#This Row],[naam]]="","",invoer_werknemers[[#This Row],[naam]]),"")</f>
        <v/>
      </c>
      <c r="B47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1" s="81" t="str">
        <f>IF(AND(pensioenpremieberekening[[#This Row],[naam]]&lt;&gt;""),invoer_werknemers[[#This Row],[deeltijdfactor]],"")</f>
        <v/>
      </c>
      <c r="H47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1" s="23" t="str" cm="1">
        <f t="array" ref="K47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2" spans="1:16" ht="15.5" x14ac:dyDescent="0.35">
      <c r="A472" s="3" t="str">
        <f>IFERROR(IF(invoer_werknemers[[#This Row],[naam]]="","",invoer_werknemers[[#This Row],[naam]]),"")</f>
        <v/>
      </c>
      <c r="B47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2" s="81" t="str">
        <f>IF(AND(pensioenpremieberekening[[#This Row],[naam]]&lt;&gt;""),invoer_werknemers[[#This Row],[deeltijdfactor]],"")</f>
        <v/>
      </c>
      <c r="H47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2" s="23" t="str" cm="1">
        <f t="array" ref="K47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3" spans="1:16" ht="15.5" x14ac:dyDescent="0.35">
      <c r="A473" s="3" t="str">
        <f>IFERROR(IF(invoer_werknemers[[#This Row],[naam]]="","",invoer_werknemers[[#This Row],[naam]]),"")</f>
        <v/>
      </c>
      <c r="B47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3" s="81" t="str">
        <f>IF(AND(pensioenpremieberekening[[#This Row],[naam]]&lt;&gt;""),invoer_werknemers[[#This Row],[deeltijdfactor]],"")</f>
        <v/>
      </c>
      <c r="H47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3" s="23" t="str" cm="1">
        <f t="array" ref="K47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4" spans="1:16" ht="15.5" x14ac:dyDescent="0.35">
      <c r="A474" s="3" t="str">
        <f>IFERROR(IF(invoer_werknemers[[#This Row],[naam]]="","",invoer_werknemers[[#This Row],[naam]]),"")</f>
        <v/>
      </c>
      <c r="B47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4" s="81" t="str">
        <f>IF(AND(pensioenpremieberekening[[#This Row],[naam]]&lt;&gt;""),invoer_werknemers[[#This Row],[deeltijdfactor]],"")</f>
        <v/>
      </c>
      <c r="H47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4" s="23" t="str" cm="1">
        <f t="array" ref="K47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5" spans="1:16" ht="15.5" x14ac:dyDescent="0.35">
      <c r="A475" s="3" t="str">
        <f>IFERROR(IF(invoer_werknemers[[#This Row],[naam]]="","",invoer_werknemers[[#This Row],[naam]]),"")</f>
        <v/>
      </c>
      <c r="B47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5" s="81" t="str">
        <f>IF(AND(pensioenpremieberekening[[#This Row],[naam]]&lt;&gt;""),invoer_werknemers[[#This Row],[deeltijdfactor]],"")</f>
        <v/>
      </c>
      <c r="H47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5" s="23" t="str" cm="1">
        <f t="array" ref="K47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6" spans="1:16" ht="15.5" x14ac:dyDescent="0.35">
      <c r="A476" s="3" t="str">
        <f>IFERROR(IF(invoer_werknemers[[#This Row],[naam]]="","",invoer_werknemers[[#This Row],[naam]]),"")</f>
        <v/>
      </c>
      <c r="B47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6" s="81" t="str">
        <f>IF(AND(pensioenpremieberekening[[#This Row],[naam]]&lt;&gt;""),invoer_werknemers[[#This Row],[deeltijdfactor]],"")</f>
        <v/>
      </c>
      <c r="H47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6" s="23" t="str" cm="1">
        <f t="array" ref="K47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7" spans="1:16" ht="15.5" x14ac:dyDescent="0.35">
      <c r="A477" s="3" t="str">
        <f>IFERROR(IF(invoer_werknemers[[#This Row],[naam]]="","",invoer_werknemers[[#This Row],[naam]]),"")</f>
        <v/>
      </c>
      <c r="B47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7" s="81" t="str">
        <f>IF(AND(pensioenpremieberekening[[#This Row],[naam]]&lt;&gt;""),invoer_werknemers[[#This Row],[deeltijdfactor]],"")</f>
        <v/>
      </c>
      <c r="H47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7" s="23" t="str" cm="1">
        <f t="array" ref="K47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8" spans="1:16" ht="15.5" x14ac:dyDescent="0.35">
      <c r="A478" s="3" t="str">
        <f>IFERROR(IF(invoer_werknemers[[#This Row],[naam]]="","",invoer_werknemers[[#This Row],[naam]]),"")</f>
        <v/>
      </c>
      <c r="B47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8" s="81" t="str">
        <f>IF(AND(pensioenpremieberekening[[#This Row],[naam]]&lt;&gt;""),invoer_werknemers[[#This Row],[deeltijdfactor]],"")</f>
        <v/>
      </c>
      <c r="H47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8" s="23" t="str" cm="1">
        <f t="array" ref="K47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79" spans="1:16" ht="15.5" x14ac:dyDescent="0.35">
      <c r="A479" s="3" t="str">
        <f>IFERROR(IF(invoer_werknemers[[#This Row],[naam]]="","",invoer_werknemers[[#This Row],[naam]]),"")</f>
        <v/>
      </c>
      <c r="B47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7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7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7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79" s="81" t="str">
        <f>IF(AND(pensioenpremieberekening[[#This Row],[naam]]&lt;&gt;""),invoer_werknemers[[#This Row],[deeltijdfactor]],"")</f>
        <v/>
      </c>
      <c r="H47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7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7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79" s="23" t="str" cm="1">
        <f t="array" ref="K47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7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7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7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7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7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0" spans="1:16" ht="15.5" x14ac:dyDescent="0.35">
      <c r="A480" s="3" t="str">
        <f>IFERROR(IF(invoer_werknemers[[#This Row],[naam]]="","",invoer_werknemers[[#This Row],[naam]]),"")</f>
        <v/>
      </c>
      <c r="B48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0" s="81" t="str">
        <f>IF(AND(pensioenpremieberekening[[#This Row],[naam]]&lt;&gt;""),invoer_werknemers[[#This Row],[deeltijdfactor]],"")</f>
        <v/>
      </c>
      <c r="H48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0" s="23" t="str" cm="1">
        <f t="array" ref="K48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1" spans="1:16" ht="15.5" x14ac:dyDescent="0.35">
      <c r="A481" s="3" t="str">
        <f>IFERROR(IF(invoer_werknemers[[#This Row],[naam]]="","",invoer_werknemers[[#This Row],[naam]]),"")</f>
        <v/>
      </c>
      <c r="B48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1" s="81" t="str">
        <f>IF(AND(pensioenpremieberekening[[#This Row],[naam]]&lt;&gt;""),invoer_werknemers[[#This Row],[deeltijdfactor]],"")</f>
        <v/>
      </c>
      <c r="H48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1" s="23" t="str" cm="1">
        <f t="array" ref="K48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2" spans="1:16" ht="15.5" x14ac:dyDescent="0.35">
      <c r="A482" s="3" t="str">
        <f>IFERROR(IF(invoer_werknemers[[#This Row],[naam]]="","",invoer_werknemers[[#This Row],[naam]]),"")</f>
        <v/>
      </c>
      <c r="B48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2" s="81" t="str">
        <f>IF(AND(pensioenpremieberekening[[#This Row],[naam]]&lt;&gt;""),invoer_werknemers[[#This Row],[deeltijdfactor]],"")</f>
        <v/>
      </c>
      <c r="H48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2" s="23" t="str" cm="1">
        <f t="array" ref="K48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3" spans="1:16" ht="15.5" x14ac:dyDescent="0.35">
      <c r="A483" s="3" t="str">
        <f>IFERROR(IF(invoer_werknemers[[#This Row],[naam]]="","",invoer_werknemers[[#This Row],[naam]]),"")</f>
        <v/>
      </c>
      <c r="B48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3" s="81" t="str">
        <f>IF(AND(pensioenpremieberekening[[#This Row],[naam]]&lt;&gt;""),invoer_werknemers[[#This Row],[deeltijdfactor]],"")</f>
        <v/>
      </c>
      <c r="H48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3" s="23" t="str" cm="1">
        <f t="array" ref="K48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4" spans="1:16" ht="15.5" x14ac:dyDescent="0.35">
      <c r="A484" s="3" t="str">
        <f>IFERROR(IF(invoer_werknemers[[#This Row],[naam]]="","",invoer_werknemers[[#This Row],[naam]]),"")</f>
        <v/>
      </c>
      <c r="B48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4" s="81" t="str">
        <f>IF(AND(pensioenpremieberekening[[#This Row],[naam]]&lt;&gt;""),invoer_werknemers[[#This Row],[deeltijdfactor]],"")</f>
        <v/>
      </c>
      <c r="H48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4" s="23" t="str" cm="1">
        <f t="array" ref="K48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5" spans="1:16" ht="15.5" x14ac:dyDescent="0.35">
      <c r="A485" s="3" t="str">
        <f>IFERROR(IF(invoer_werknemers[[#This Row],[naam]]="","",invoer_werknemers[[#This Row],[naam]]),"")</f>
        <v/>
      </c>
      <c r="B48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5" s="81" t="str">
        <f>IF(AND(pensioenpremieberekening[[#This Row],[naam]]&lt;&gt;""),invoer_werknemers[[#This Row],[deeltijdfactor]],"")</f>
        <v/>
      </c>
      <c r="H48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5" s="23" t="str" cm="1">
        <f t="array" ref="K48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6" spans="1:16" ht="15.5" x14ac:dyDescent="0.35">
      <c r="A486" s="3" t="str">
        <f>IFERROR(IF(invoer_werknemers[[#This Row],[naam]]="","",invoer_werknemers[[#This Row],[naam]]),"")</f>
        <v/>
      </c>
      <c r="B48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6" s="81" t="str">
        <f>IF(AND(pensioenpremieberekening[[#This Row],[naam]]&lt;&gt;""),invoer_werknemers[[#This Row],[deeltijdfactor]],"")</f>
        <v/>
      </c>
      <c r="H48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6" s="23" t="str" cm="1">
        <f t="array" ref="K48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7" spans="1:16" ht="15.5" x14ac:dyDescent="0.35">
      <c r="A487" s="3" t="str">
        <f>IFERROR(IF(invoer_werknemers[[#This Row],[naam]]="","",invoer_werknemers[[#This Row],[naam]]),"")</f>
        <v/>
      </c>
      <c r="B48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7" s="81" t="str">
        <f>IF(AND(pensioenpremieberekening[[#This Row],[naam]]&lt;&gt;""),invoer_werknemers[[#This Row],[deeltijdfactor]],"")</f>
        <v/>
      </c>
      <c r="H48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7" s="23" t="str" cm="1">
        <f t="array" ref="K48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8" spans="1:16" ht="15.5" x14ac:dyDescent="0.35">
      <c r="A488" s="3" t="str">
        <f>IFERROR(IF(invoer_werknemers[[#This Row],[naam]]="","",invoer_werknemers[[#This Row],[naam]]),"")</f>
        <v/>
      </c>
      <c r="B48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8" s="81" t="str">
        <f>IF(AND(pensioenpremieberekening[[#This Row],[naam]]&lt;&gt;""),invoer_werknemers[[#This Row],[deeltijdfactor]],"")</f>
        <v/>
      </c>
      <c r="H48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8" s="23" t="str" cm="1">
        <f t="array" ref="K48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89" spans="1:16" ht="15.5" x14ac:dyDescent="0.35">
      <c r="A489" s="3" t="str">
        <f>IFERROR(IF(invoer_werknemers[[#This Row],[naam]]="","",invoer_werknemers[[#This Row],[naam]]),"")</f>
        <v/>
      </c>
      <c r="B48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8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8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8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89" s="81" t="str">
        <f>IF(AND(pensioenpremieberekening[[#This Row],[naam]]&lt;&gt;""),invoer_werknemers[[#This Row],[deeltijdfactor]],"")</f>
        <v/>
      </c>
      <c r="H48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8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8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89" s="23" t="str" cm="1">
        <f t="array" ref="K48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8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8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8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8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8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0" spans="1:16" ht="15.5" x14ac:dyDescent="0.35">
      <c r="A490" s="3" t="str">
        <f>IFERROR(IF(invoer_werknemers[[#This Row],[naam]]="","",invoer_werknemers[[#This Row],[naam]]),"")</f>
        <v/>
      </c>
      <c r="B49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0" s="81" t="str">
        <f>IF(AND(pensioenpremieberekening[[#This Row],[naam]]&lt;&gt;""),invoer_werknemers[[#This Row],[deeltijdfactor]],"")</f>
        <v/>
      </c>
      <c r="H49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0" s="23" t="str" cm="1">
        <f t="array" ref="K49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1" spans="1:16" ht="15.5" x14ac:dyDescent="0.35">
      <c r="A491" s="3" t="str">
        <f>IFERROR(IF(invoer_werknemers[[#This Row],[naam]]="","",invoer_werknemers[[#This Row],[naam]]),"")</f>
        <v/>
      </c>
      <c r="B49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1" s="81" t="str">
        <f>IF(AND(pensioenpremieberekening[[#This Row],[naam]]&lt;&gt;""),invoer_werknemers[[#This Row],[deeltijdfactor]],"")</f>
        <v/>
      </c>
      <c r="H49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1" s="23" t="str" cm="1">
        <f t="array" ref="K49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2" spans="1:16" ht="15.5" x14ac:dyDescent="0.35">
      <c r="A492" s="3" t="str">
        <f>IFERROR(IF(invoer_werknemers[[#This Row],[naam]]="","",invoer_werknemers[[#This Row],[naam]]),"")</f>
        <v/>
      </c>
      <c r="B49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2" s="81" t="str">
        <f>IF(AND(pensioenpremieberekening[[#This Row],[naam]]&lt;&gt;""),invoer_werknemers[[#This Row],[deeltijdfactor]],"")</f>
        <v/>
      </c>
      <c r="H49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2" s="23" t="str" cm="1">
        <f t="array" ref="K49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3" spans="1:16" ht="15.5" x14ac:dyDescent="0.35">
      <c r="A493" s="3" t="str">
        <f>IFERROR(IF(invoer_werknemers[[#This Row],[naam]]="","",invoer_werknemers[[#This Row],[naam]]),"")</f>
        <v/>
      </c>
      <c r="B49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3" s="81" t="str">
        <f>IF(AND(pensioenpremieberekening[[#This Row],[naam]]&lt;&gt;""),invoer_werknemers[[#This Row],[deeltijdfactor]],"")</f>
        <v/>
      </c>
      <c r="H49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3" s="23" t="str" cm="1">
        <f t="array" ref="K49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4" spans="1:16" ht="15.5" x14ac:dyDescent="0.35">
      <c r="A494" s="3" t="str">
        <f>IFERROR(IF(invoer_werknemers[[#This Row],[naam]]="","",invoer_werknemers[[#This Row],[naam]]),"")</f>
        <v/>
      </c>
      <c r="B49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4" s="81" t="str">
        <f>IF(AND(pensioenpremieberekening[[#This Row],[naam]]&lt;&gt;""),invoer_werknemers[[#This Row],[deeltijdfactor]],"")</f>
        <v/>
      </c>
      <c r="H49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4" s="23" t="str" cm="1">
        <f t="array" ref="K49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5" spans="1:16" ht="15.5" x14ac:dyDescent="0.35">
      <c r="A495" s="3" t="str">
        <f>IFERROR(IF(invoer_werknemers[[#This Row],[naam]]="","",invoer_werknemers[[#This Row],[naam]]),"")</f>
        <v/>
      </c>
      <c r="B49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5" s="81" t="str">
        <f>IF(AND(pensioenpremieberekening[[#This Row],[naam]]&lt;&gt;""),invoer_werknemers[[#This Row],[deeltijdfactor]],"")</f>
        <v/>
      </c>
      <c r="H49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5" s="23" t="str" cm="1">
        <f t="array" ref="K49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6" spans="1:16" ht="15.5" x14ac:dyDescent="0.35">
      <c r="A496" s="3" t="str">
        <f>IFERROR(IF(invoer_werknemers[[#This Row],[naam]]="","",invoer_werknemers[[#This Row],[naam]]),"")</f>
        <v/>
      </c>
      <c r="B49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6" s="81" t="str">
        <f>IF(AND(pensioenpremieberekening[[#This Row],[naam]]&lt;&gt;""),invoer_werknemers[[#This Row],[deeltijdfactor]],"")</f>
        <v/>
      </c>
      <c r="H49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6" s="23" t="str" cm="1">
        <f t="array" ref="K49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7" spans="1:16" ht="15.5" x14ac:dyDescent="0.35">
      <c r="A497" s="3" t="str">
        <f>IFERROR(IF(invoer_werknemers[[#This Row],[naam]]="","",invoer_werknemers[[#This Row],[naam]]),"")</f>
        <v/>
      </c>
      <c r="B497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7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7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7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7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7" s="81" t="str">
        <f>IF(AND(pensioenpremieberekening[[#This Row],[naam]]&lt;&gt;""),invoer_werknemers[[#This Row],[deeltijdfactor]],"")</f>
        <v/>
      </c>
      <c r="H497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7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7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7" s="23" t="str" cm="1">
        <f t="array" ref="K497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7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7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7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7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7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8" spans="1:16" ht="15.5" x14ac:dyDescent="0.35">
      <c r="A498" s="3" t="str">
        <f>IFERROR(IF(invoer_werknemers[[#This Row],[naam]]="","",invoer_werknemers[[#This Row],[naam]]),"")</f>
        <v/>
      </c>
      <c r="B498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8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8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8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8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8" s="81" t="str">
        <f>IF(AND(pensioenpremieberekening[[#This Row],[naam]]&lt;&gt;""),invoer_werknemers[[#This Row],[deeltijdfactor]],"")</f>
        <v/>
      </c>
      <c r="H498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8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8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8" s="23" t="str" cm="1">
        <f t="array" ref="K498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8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8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8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8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8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499" spans="1:16" ht="15.5" x14ac:dyDescent="0.35">
      <c r="A499" s="3" t="str">
        <f>IFERROR(IF(invoer_werknemers[[#This Row],[naam]]="","",invoer_werknemers[[#This Row],[naam]]),"")</f>
        <v/>
      </c>
      <c r="B499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9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499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499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499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499" s="81" t="str">
        <f>IF(AND(pensioenpremieberekening[[#This Row],[naam]]&lt;&gt;""),invoer_werknemers[[#This Row],[deeltijdfactor]],"")</f>
        <v/>
      </c>
      <c r="H499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499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499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499" s="23" t="str" cm="1">
        <f t="array" ref="K499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499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499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499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499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499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0" spans="1:16" ht="15.5" x14ac:dyDescent="0.35">
      <c r="A500" s="3" t="str">
        <f>IFERROR(IF(invoer_werknemers[[#This Row],[naam]]="","",invoer_werknemers[[#This Row],[naam]]),"")</f>
        <v/>
      </c>
      <c r="B500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0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0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0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0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0" s="81" t="str">
        <f>IF(AND(pensioenpremieberekening[[#This Row],[naam]]&lt;&gt;""),invoer_werknemers[[#This Row],[deeltijdfactor]],"")</f>
        <v/>
      </c>
      <c r="H500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0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0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0" s="23" t="str" cm="1">
        <f t="array" ref="K500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0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0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0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0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0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1" spans="1:16" ht="15.5" x14ac:dyDescent="0.35">
      <c r="A501" s="3" t="str">
        <f>IFERROR(IF(invoer_werknemers[[#This Row],[naam]]="","",invoer_werknemers[[#This Row],[naam]]),"")</f>
        <v/>
      </c>
      <c r="B501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1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1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1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1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1" s="81" t="str">
        <f>IF(AND(pensioenpremieberekening[[#This Row],[naam]]&lt;&gt;""),invoer_werknemers[[#This Row],[deeltijdfactor]],"")</f>
        <v/>
      </c>
      <c r="H501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1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1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1" s="23" t="str" cm="1">
        <f t="array" ref="K501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1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1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1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1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1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2" spans="1:16" ht="15.5" x14ac:dyDescent="0.35">
      <c r="A502" s="3" t="str">
        <f>IFERROR(IF(invoer_werknemers[[#This Row],[naam]]="","",invoer_werknemers[[#This Row],[naam]]),"")</f>
        <v/>
      </c>
      <c r="B502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2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2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2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2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2" s="81" t="str">
        <f>IF(AND(pensioenpremieberekening[[#This Row],[naam]]&lt;&gt;""),invoer_werknemers[[#This Row],[deeltijdfactor]],"")</f>
        <v/>
      </c>
      <c r="H502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2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2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2" s="23" t="str" cm="1">
        <f t="array" ref="K502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2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2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2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2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2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3" spans="1:16" ht="15.5" x14ac:dyDescent="0.35">
      <c r="A503" s="3" t="str">
        <f>IFERROR(IF(invoer_werknemers[[#This Row],[naam]]="","",invoer_werknemers[[#This Row],[naam]]),"")</f>
        <v/>
      </c>
      <c r="B503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3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3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3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3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3" s="81" t="str">
        <f>IF(AND(pensioenpremieberekening[[#This Row],[naam]]&lt;&gt;""),invoer_werknemers[[#This Row],[deeltijdfactor]],"")</f>
        <v/>
      </c>
      <c r="H503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3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3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3" s="23" t="str" cm="1">
        <f t="array" ref="K503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3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3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3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3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3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4" spans="1:16" ht="15.5" x14ac:dyDescent="0.35">
      <c r="A504" s="3" t="str">
        <f>IFERROR(IF(invoer_werknemers[[#This Row],[naam]]="","",invoer_werknemers[[#This Row],[naam]]),"")</f>
        <v/>
      </c>
      <c r="B504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4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4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4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4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4" s="81" t="str">
        <f>IF(AND(pensioenpremieberekening[[#This Row],[naam]]&lt;&gt;""),invoer_werknemers[[#This Row],[deeltijdfactor]],"")</f>
        <v/>
      </c>
      <c r="H504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4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4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4" s="23" t="str" cm="1">
        <f t="array" ref="K504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4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4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4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4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4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5" spans="1:16" ht="15.5" x14ac:dyDescent="0.35">
      <c r="A505" s="3" t="str">
        <f>IFERROR(IF(invoer_werknemers[[#This Row],[naam]]="","",invoer_werknemers[[#This Row],[naam]]),"")</f>
        <v/>
      </c>
      <c r="B505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5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5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5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5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5" s="81" t="str">
        <f>IF(AND(pensioenpremieberekening[[#This Row],[naam]]&lt;&gt;""),invoer_werknemers[[#This Row],[deeltijdfactor]],"")</f>
        <v/>
      </c>
      <c r="H505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5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5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5" s="23" t="str" cm="1">
        <f t="array" ref="K505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5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5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5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5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5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  <row r="506" spans="1:16" ht="15.5" x14ac:dyDescent="0.35">
      <c r="A506" s="3" t="str">
        <f>IFERROR(IF(invoer_werknemers[[#This Row],[naam]]="","",invoer_werknemers[[#This Row],[naam]]),"")</f>
        <v/>
      </c>
      <c r="B506" s="22" t="str">
        <f>IF(AND(pensioenpremieberekening[[#This Row],[naam]]&lt;&gt;""),IFERROR(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6" s="20" t="str">
        <f>IF(AND(pensioenpremieberekening[[#This Row],[naam]]&lt;&gt;""),IFERROR(
    IF(
        AND(
            ISNUMBER(ingangsdatum),
            ISNUMBER(invoer_werknemers[[#This Row],[geboortedatum]])
        ),
        YEAR("31-12-"&amp;jaar)-YEAR(invoer_werknemers[[#This Row],[geboortedatum]]),
    ""),""
),"")</f>
        <v/>
      </c>
      <c r="D506" s="78" t="str">
        <f>IF(AND(pensioenpremieberekening[[#This Row],[naam]]&lt;&gt;""),IFERROR(
    IF(
        (invoer_werknemers[[#This Row],[voltijd pensioengevend bruto jaarsalaris met vakantietoeslag]]) = 0,
        "",
        (invoer_werknemers[[#This Row],[voltijd pensioengevend bruto jaarsalaris met vakantietoeslag]])
    ),
    ""
),"")</f>
        <v/>
      </c>
      <c r="E506" s="78" t="str">
        <f>IF(AND(pensioenpremieberekening[[#This Row],[naam]]&lt;&gt;""),IFERROR(MAX(0, MIN(pensioengevend_deel_een, invoer_werknemers[[#This Row],[voltijd pensioengevend bruto jaarsalaris met vakantietoeslag]]- franchise_bedrag)),0),"")</f>
        <v/>
      </c>
      <c r="F506" s="78" t="str">
        <f>IF(AND(pensioenpremieberekening[[#This Row],[naam]]&lt;&gt;""),IFERROR(MAX(0, MIN(pensioengevend_deel_twee, invoer_werknemers[[#This Row],[voltijd pensioengevend bruto jaarsalaris met vakantietoeslag]] - pensioengevend_deel_een - franchise_bedrag)),0),"")</f>
        <v/>
      </c>
      <c r="G506" s="81" t="str">
        <f>IF(AND(pensioenpremieberekening[[#This Row],[naam]]&lt;&gt;""),invoer_werknemers[[#This Row],[deeltijdfactor]],"")</f>
        <v/>
      </c>
      <c r="H506" s="78" t="str">
        <f>IF(AND(pensioenpremieberekening[[#This Row],[naam]]&lt;&gt;""),IFERROR(MAX(0, MIN(pensioengevend_deel_een, invoer_werknemers[[#This Row],[voltijd pensioengevend bruto jaarsalaris met vakantietoeslag]]- franchise_bedrag))  *pensioenpremieberekening[[#This Row],[deeltijdfactor]],0),"")</f>
        <v/>
      </c>
      <c r="I506" s="78" t="str">
        <f>IF(AND(pensioenpremieberekening[[#This Row],[naam]]&lt;&gt;"", invoer_werknemers[[#This Row],[excedent keuze]]&lt;&gt;keuze_geen),IFERROR(MAX(0, MIN(pensioengevend_deel_twee, invoer_werknemers[[#This Row],[voltijd pensioengevend bruto jaarsalaris met vakantietoeslag]] - pensioengevend_deel_een - franchise_bedrag))*pensioenpremieberekening[[#This Row],[deeltijdfactor]],0), IF(invoer_werknemers[[#This Row],[excedent keuze]]&lt;&gt;keuze_geen,"",0))</f>
        <v/>
      </c>
      <c r="J506" s="23" t="str">
        <f>IF(AND(pensioenpremieberekening[[#This Row],[naam]]&lt;&gt;""),IF(AND(pensioenpremieberekening[[#This Row],[pensioengevend deel tot grensbedrag obv 
deeltijdfactor]]&lt;&gt;"",pensioenpremieberekening[[#This Row],[pensioengevend deel tot grensbedrag obv 
deeltijdfactor]]&gt;0),premiepercentage,0),"")</f>
        <v/>
      </c>
      <c r="K506" s="23" t="str" cm="1">
        <f t="array" ref="K506">IF(AND(pensioenpremieberekening[[#This Row],[naam]]&lt;&gt;""),IF(pensioenpremieberekening[[#This Row],[excedent bedrag obv deeltijdfactor]]&gt;0,IFERROR(
    _xlfn.SWITCH(
       invoer_werknemers[[#This Row],[excedent keuze]],
        "laag", VLOOKUP(pensioenpremieberekening[[#This Row],[leeftijd  
einde jaar]], leeftijdlaag, 2, FALSE),
        "hoog", VLOOKUP(pensioenpremieberekening[[#This Row],[leeftijd  
einde jaar]], leeftijdhoog, 2,FALSE)
    ),0),0),"")</f>
        <v/>
      </c>
      <c r="L506" s="35" t="str">
        <f>IF(AND(pensioenpremieberekening[[#This Row],[naam]]&lt;&gt;""),IFERROR(
    ROUND(
        (
            pensioenpremieberekening[[#This Row],[aantal dagen in dienst]]/aantal_dagen_per_jaar *            (
                pensioenpremieberekening[[#This Row],[pensioengevend deel tot grensbedrag obv 
deeltijdfactor]]* premiepercentage
            )
        ),
        2
    ),
    0
),"")</f>
        <v/>
      </c>
      <c r="M506" s="35" t="str">
        <f>IF(AND(pensioenpremieberekening[[#This Row],[naam]]&lt;&gt;""),IFERROR(
    ROUND(
        (
            pensioenpremieberekening[[#This Row],[aantal dagen in dienst]]/aantal_dagen_per_jaar  *            (IF( pensioenpremieberekening[[#This Row],[premie percentage boven grensbedrag]]&lt;&gt;"",pensioenpremieberekening[[#This Row],[excedent bedrag obv deeltijdfactor]] * pensioenpremieberekening[[#This Row],[premie percentage boven grensbedrag]],0)
            )
        ),
        2
    ),
    0
),"")</f>
        <v/>
      </c>
      <c r="N506" s="54" t="str">
        <f>IF(AND(pensioenpremieberekening[[#This Row],[naam]]&lt;&gt;"", pensioenpremieberekening[[#This Row],[premie percentage boven grensbedrag]]&lt;&gt;0), IF(pensioenpremieberekening[[#This Row],[premie percentage boven grensbedrag]]&lt;&gt;"", ROUND(SUM(pensioenpremieberekening[pensioen premie excedent obv deeltijdfactor])/SUM(pensioenpremieberekening[excedent bedrag obv deeltijdfactor])*100,2)/100, ""), "")</f>
        <v/>
      </c>
      <c r="O506" s="35" t="str">
        <f>IF(AND(pensioenpremieberekening[[#This Row],[naam]]&lt;&gt;""),IFERROR(
    ROUND(
        (
            pensioenpremieberekening[[#This Row],[aantal dagen in dienst]]/aantal_dagen_per_jaar *            (IF(pensioenpremieberekening[[#This Row],[ premie percentage boven grensbedrag gemiddelde]]&lt;&gt;"",pensioenpremieberekening[[#This Row],[excedent bedrag obv deeltijdfactor]] * pensioenpremieberekening[[#This Row],[ premie percentage boven grensbedrag gemiddelde]],0)
            )
        ),
        2
    ),
    0
),"")</f>
        <v/>
      </c>
      <c r="P506" s="42" t="str">
        <f>IF(AND(pensioenpremieberekening[[#This Row],[naam]]&lt;&gt;""),IFERROR(
    IF(
        AND(LEN(pensioenpremieberekening[[#This Row],[pensioengevend deel tot grensbedrag]]) &lt;&gt; 0, pensioenpremieberekening[[#This Row],[pensioengevend deel tot grensbedrag]] &lt;&gt; 0),
        "[ pensioengevende deel salaris (EUR " &amp; TEXT(pensioenpremieberekening[[#This Row],[pensioengevend deel tot grensbedrag]], "#.##0,00") &amp; ") x premie percentage (" &amp; TEXT(pensioenpremieberekening[[#This Row],[premie percentage tot grensbedrag]]*100, "0,00") &amp; "%)" &amp;
        IF(
            pensioenpremieberekening[[#This Row],[premie percentage boven grensbedrag]] &lt;&gt; 0,
            " + excedent (EUR " &amp; TEXT(pensioenpremieberekening[[#This Row],[excedent bedrag]], "#.##0,00") &amp; ") x premiepercentage (" &amp; TEXT(pensioenpremieberekening[[#This Row],[premie percentage boven grensbedrag]]*100, "0,00") &amp; "% obv leeftijd ("&amp;pensioenpremieberekening[[#This Row],[leeftijd  
einde jaar]]&amp;") en "&amp;invoer_werknemers[[#This Row],[excedent keuze]]&amp;" keuze, gemiddeld premiepercentage ("&amp;  TEXT(pensioenpremieberekening[[#This Row],[ premie percentage boven grensbedrag gemiddelde]]*100,"0,00")&amp;"%) )",
            ""
        )&amp;" ] x [ (aantal dagen in dienst ("&amp;pensioenpremieberekening[[#This Row],[aantal dagen in dienst]]&amp;") / aantal dagen per jaar ("&amp;aantal_dagen_per_jaar&amp;") ] x deeltijdfactor ("&amp;TEXT(pensioenpremieberekening[[#This Row],[deeltijdfactor]],"0,00")&amp;")",
        ""
    ),
    ""
),"")</f>
        <v/>
      </c>
    </row>
  </sheetData>
  <sheetProtection algorithmName="SHA-512" hashValue="AtrpOdQ4au/fdq85banWXxw+vcKGJoNb0BM+l+H2xOKWNvnfP9LkQ3ab3dAU9HDqxqX/RhF8YF8dZ30HzsEQKQ==" saltValue="yx5CObYvxowSGAAPFtNSCQ==" spinCount="100000" sheet="1" objects="1" scenarios="1"/>
  <mergeCells count="3">
    <mergeCell ref="O1:O3"/>
    <mergeCell ref="N1:N3"/>
    <mergeCell ref="M1:M3"/>
  </mergeCells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4922-CA75-804A-9515-47F03D3ED33D}">
  <dimension ref="A1:J506"/>
  <sheetViews>
    <sheetView workbookViewId="0">
      <pane ySplit="6" topLeftCell="A7" activePane="bottomLeft" state="frozen"/>
      <selection pane="bottomLeft" activeCell="E7" sqref="E7"/>
    </sheetView>
  </sheetViews>
  <sheetFormatPr defaultColWidth="10.58203125" defaultRowHeight="17.149999999999999" customHeight="1" x14ac:dyDescent="0.4"/>
  <cols>
    <col min="1" max="1" width="44.58203125" customWidth="1"/>
    <col min="2" max="3" width="20.83203125" customWidth="1"/>
    <col min="4" max="4" width="22" customWidth="1"/>
    <col min="5" max="5" width="19.58203125" bestFit="1" customWidth="1"/>
    <col min="6" max="6" width="19.83203125" customWidth="1"/>
    <col min="7" max="7" width="20.83203125" customWidth="1"/>
    <col min="8" max="8" width="20.25" customWidth="1"/>
    <col min="9" max="9" width="20.83203125" customWidth="1"/>
    <col min="10" max="10" width="235.08203125" bestFit="1" customWidth="1"/>
  </cols>
  <sheetData>
    <row r="1" spans="1:10" ht="21" customHeight="1" x14ac:dyDescent="0.5">
      <c r="A1" s="46" t="str">
        <f>"PMT berekenen ANW premie" &amp; " " &amp; jaar</f>
        <v>PMT berekenen ANW premie 2026</v>
      </c>
      <c r="B1" s="46"/>
      <c r="C1" s="46"/>
      <c r="D1" s="46"/>
      <c r="E1" s="46"/>
      <c r="F1" s="1"/>
      <c r="G1" s="1"/>
      <c r="H1" s="1"/>
      <c r="I1" s="1"/>
      <c r="J1" s="1"/>
    </row>
    <row r="2" spans="1:10" ht="15.65" customHeight="1" x14ac:dyDescent="0.4">
      <c r="A2" s="1"/>
      <c r="B2" s="21"/>
      <c r="C2" s="2"/>
      <c r="D2" s="2"/>
      <c r="E2" s="2"/>
      <c r="F2" s="1"/>
      <c r="G2" s="1"/>
      <c r="H2" s="1"/>
      <c r="I2" s="1"/>
      <c r="J2" s="1"/>
    </row>
    <row r="3" spans="1:10" ht="16" customHeight="1" x14ac:dyDescent="0.4">
      <c r="A3" s="4" t="s">
        <v>8</v>
      </c>
      <c r="B3" s="21" t="str">
        <f>IF(LEN(werkgeversnummer)=0,"",werkgeversnummer)</f>
        <v/>
      </c>
      <c r="C3" s="2"/>
      <c r="D3" s="2"/>
      <c r="E3" s="2"/>
      <c r="F3" s="1"/>
      <c r="G3" s="1"/>
      <c r="H3" s="1"/>
      <c r="I3" s="1"/>
      <c r="J3" s="1"/>
    </row>
    <row r="4" spans="1:10" ht="16" customHeight="1" x14ac:dyDescent="0.4">
      <c r="A4" s="4"/>
      <c r="B4" s="21"/>
      <c r="C4" s="2"/>
      <c r="D4" s="2"/>
      <c r="E4" s="2"/>
      <c r="F4" s="1"/>
      <c r="G4" s="1"/>
      <c r="H4" s="1"/>
      <c r="I4" s="1"/>
      <c r="J4" s="1"/>
    </row>
    <row r="5" spans="1:10" ht="15.65" customHeight="1" x14ac:dyDescent="0.4">
      <c r="A5" s="1"/>
      <c r="B5" s="21"/>
      <c r="C5" s="2"/>
      <c r="D5" s="2"/>
      <c r="E5" s="2"/>
      <c r="F5" s="1"/>
      <c r="G5" s="1"/>
      <c r="H5" s="1"/>
      <c r="I5" s="1"/>
      <c r="J5" s="1"/>
    </row>
    <row r="6" spans="1:10" ht="60.65" customHeight="1" x14ac:dyDescent="0.4">
      <c r="A6" s="24" t="s">
        <v>42</v>
      </c>
      <c r="B6" s="25" t="s">
        <v>71</v>
      </c>
      <c r="C6" s="27" t="s">
        <v>39</v>
      </c>
      <c r="D6" s="27" t="s">
        <v>84</v>
      </c>
      <c r="E6" s="27" t="s">
        <v>85</v>
      </c>
      <c r="F6" s="27" t="s">
        <v>86</v>
      </c>
    </row>
    <row r="7" spans="1:10" ht="20.149999999999999" customHeight="1" x14ac:dyDescent="0.4">
      <c r="A7" s="3" t="str">
        <f>IFERROR(IF(invoer_werknemers[[#This Row],[naam]]="","",invoer_werknemers[[#This Row],[naam]]),"")</f>
        <v>roger</v>
      </c>
      <c r="B7" s="22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>360</v>
      </c>
      <c r="C7" s="35">
        <f>IF(NOT(ANWtabel[[#This Row],[naam]]=""),IF(invoer_werknemers[[#This Row],[verzekerd ANW bedrag]]&gt;0,VALUE(invoer_werknemers[[#This Row],[verzekerd ANW bedrag]]),""),"")</f>
        <v>21050</v>
      </c>
      <c r="D7" s="19">
        <f>IF(NOT(ANWtabel[[#This Row],[naam]]=""),IF(LEN(invoer_werknemers[[#This Row],[geboortedatum]])&gt;0,YEAR(invoer_werknemers[[#This Row],[geboortedatum]]),""),"")</f>
        <v>1967</v>
      </c>
      <c r="E7" s="79">
        <f>IF(NOT(ANWtabel[[#This Row],[naam]]=""),IFERROR(ROUND(INDEX(tabel_anw_premies,MATCH(ANWtabel[[#This Row],[Geboortejaar]],tabel_anw_jaartal,0),MATCH(ANWtabel[[#This Row],[Verzekerd ANW bedrag]],tabel_anw_bedrag,0)),2),0),"")</f>
        <v>74.290000000000006</v>
      </c>
      <c r="F7" s="35">
        <f>IF(NOT(ANWtabel[[#This Row],[naam]]=""),IFERROR(ROUND(ANWtabel[[#This Row],[aantal dagen in dienst]]/aantal_dagen_per_maand*ANWtabel[[#This Row],[ANW premie
per maand]],2),0),"")</f>
        <v>891.48</v>
      </c>
    </row>
    <row r="8" spans="1:10" ht="20.149999999999999" customHeight="1" x14ac:dyDescent="0.4">
      <c r="A8" s="3" t="str">
        <f>IFERROR(IF(invoer_werknemers[[#This Row],[naam]]="","",invoer_werknemers[[#This Row],[naam]]),"")</f>
        <v>luc</v>
      </c>
      <c r="B8" s="22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>360</v>
      </c>
      <c r="C8" s="35">
        <f>IF(NOT(ANWtabel[[#This Row],[naam]]=""),IF(invoer_werknemers[[#This Row],[verzekerd ANW bedrag]]&gt;0,VALUE(invoer_werknemers[[#This Row],[verzekerd ANW bedrag]]),""),"")</f>
        <v>21050</v>
      </c>
      <c r="D8" s="19">
        <f>IF(NOT(ANWtabel[[#This Row],[naam]]=""),IF(LEN(invoer_werknemers[[#This Row],[geboortedatum]])&gt;0,YEAR(invoer_werknemers[[#This Row],[geboortedatum]]),""),"")</f>
        <v>1967</v>
      </c>
      <c r="E8" s="36">
        <f>IF(NOT(ANWtabel[[#This Row],[naam]]=""),IFERROR(ROUND(INDEX(tabel_anw_premies,MATCH(ANWtabel[[#This Row],[Geboortejaar]],tabel_anw_jaartal,0),MATCH(ANWtabel[[#This Row],[Verzekerd ANW bedrag]],tabel_anw_bedrag,0)),2),0),"")</f>
        <v>74.290000000000006</v>
      </c>
      <c r="F8" s="35">
        <f>IF(NOT(ANWtabel[[#This Row],[naam]]=""),IFERROR(ROUND(ANWtabel[[#This Row],[aantal dagen in dienst]]/aantal_dagen_per_maand*ANWtabel[[#This Row],[ANW premie
per maand]],2),0),"")</f>
        <v>891.48</v>
      </c>
    </row>
    <row r="9" spans="1:10" ht="20.149999999999999" customHeight="1" x14ac:dyDescent="0.4">
      <c r="A9" s="3" t="str">
        <f>IFERROR(IF(invoer_werknemers[[#This Row],[naam]]="","",invoer_werknemers[[#This Row],[naam]]),"")</f>
        <v/>
      </c>
      <c r="B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" s="35" t="str">
        <f>IF(NOT(ANWtabel[[#This Row],[naam]]=""),IF(invoer_werknemers[[#This Row],[verzekerd ANW bedrag]]&gt;0,VALUE(invoer_werknemers[[#This Row],[verzekerd ANW bedrag]]),""),"")</f>
        <v/>
      </c>
      <c r="D9" s="19" t="str">
        <f>IF(NOT(ANWtabel[[#This Row],[naam]]=""),IF(LEN(invoer_werknemers[[#This Row],[geboortedatum]])&gt;0,YEAR(invoer_werknemers[[#This Row],[geboortedatum]]),""),"")</f>
        <v/>
      </c>
      <c r="E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" s="35" t="str">
        <f>IF(NOT(ANWtabel[[#This Row],[naam]]=""),IFERROR(ROUND(ANWtabel[[#This Row],[aantal dagen in dienst]]/aantal_dagen_per_maand*ANWtabel[[#This Row],[ANW premie
per maand]],2),0),"")</f>
        <v/>
      </c>
    </row>
    <row r="10" spans="1:10" ht="20.149999999999999" customHeight="1" x14ac:dyDescent="0.4">
      <c r="A10" s="3" t="str">
        <f>IFERROR(IF(invoer_werknemers[[#This Row],[naam]]="","",invoer_werknemers[[#This Row],[naam]]),"")</f>
        <v/>
      </c>
      <c r="B1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" s="35" t="str">
        <f>IF(NOT(ANWtabel[[#This Row],[naam]]=""),IF(invoer_werknemers[[#This Row],[verzekerd ANW bedrag]]&gt;0,VALUE(invoer_werknemers[[#This Row],[verzekerd ANW bedrag]]),""),"")</f>
        <v/>
      </c>
      <c r="D10" s="19" t="str">
        <f>IF(NOT(ANWtabel[[#This Row],[naam]]=""),IF(LEN(invoer_werknemers[[#This Row],[geboortedatum]])&gt;0,YEAR(invoer_werknemers[[#This Row],[geboortedatum]]),""),"")</f>
        <v/>
      </c>
      <c r="E1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" s="35" t="str">
        <f>IF(NOT(ANWtabel[[#This Row],[naam]]=""),IFERROR(ROUND(ANWtabel[[#This Row],[aantal dagen in dienst]]/aantal_dagen_per_maand*ANWtabel[[#This Row],[ANW premie
per maand]],2),0),"")</f>
        <v/>
      </c>
    </row>
    <row r="11" spans="1:10" ht="20.149999999999999" customHeight="1" x14ac:dyDescent="0.4">
      <c r="A11" s="3" t="str">
        <f>IFERROR(IF(invoer_werknemers[[#This Row],[naam]]="","",invoer_werknemers[[#This Row],[naam]]),"")</f>
        <v/>
      </c>
      <c r="B1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" s="35" t="str">
        <f>IF(NOT(ANWtabel[[#This Row],[naam]]=""),IF(invoer_werknemers[[#This Row],[verzekerd ANW bedrag]]&gt;0,VALUE(invoer_werknemers[[#This Row],[verzekerd ANW bedrag]]),""),"")</f>
        <v/>
      </c>
      <c r="D11" s="19" t="str">
        <f>IF(NOT(ANWtabel[[#This Row],[naam]]=""),IF(LEN(invoer_werknemers[[#This Row],[geboortedatum]])&gt;0,YEAR(invoer_werknemers[[#This Row],[geboortedatum]]),""),"")</f>
        <v/>
      </c>
      <c r="E1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" s="35" t="str">
        <f>IF(NOT(ANWtabel[[#This Row],[naam]]=""),IFERROR(ROUND(ANWtabel[[#This Row],[aantal dagen in dienst]]/aantal_dagen_per_maand*ANWtabel[[#This Row],[ANW premie
per maand]],2),0),"")</f>
        <v/>
      </c>
    </row>
    <row r="12" spans="1:10" ht="20.149999999999999" customHeight="1" x14ac:dyDescent="0.4">
      <c r="A12" s="3" t="str">
        <f>IFERROR(IF(invoer_werknemers[[#This Row],[naam]]="","",invoer_werknemers[[#This Row],[naam]]),"")</f>
        <v/>
      </c>
      <c r="B1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" s="35" t="str">
        <f>IF(NOT(ANWtabel[[#This Row],[naam]]=""),IF(invoer_werknemers[[#This Row],[verzekerd ANW bedrag]]&gt;0,VALUE(invoer_werknemers[[#This Row],[verzekerd ANW bedrag]]),""),"")</f>
        <v/>
      </c>
      <c r="D12" s="19" t="str">
        <f>IF(NOT(ANWtabel[[#This Row],[naam]]=""),IF(LEN(invoer_werknemers[[#This Row],[geboortedatum]])&gt;0,YEAR(invoer_werknemers[[#This Row],[geboortedatum]]),""),"")</f>
        <v/>
      </c>
      <c r="E1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" s="35" t="str">
        <f>IF(NOT(ANWtabel[[#This Row],[naam]]=""),IFERROR(ROUND(ANWtabel[[#This Row],[aantal dagen in dienst]]/aantal_dagen_per_maand*ANWtabel[[#This Row],[ANW premie
per maand]],2),0),"")</f>
        <v/>
      </c>
    </row>
    <row r="13" spans="1:10" ht="20.149999999999999" customHeight="1" x14ac:dyDescent="0.4">
      <c r="A13" s="3" t="str">
        <f>IFERROR(IF(invoer_werknemers[[#This Row],[naam]]="","",invoer_werknemers[[#This Row],[naam]]),"")</f>
        <v/>
      </c>
      <c r="B1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" s="35" t="str">
        <f>IF(NOT(ANWtabel[[#This Row],[naam]]=""),IF(invoer_werknemers[[#This Row],[verzekerd ANW bedrag]]&gt;0,VALUE(invoer_werknemers[[#This Row],[verzekerd ANW bedrag]]),""),"")</f>
        <v/>
      </c>
      <c r="D13" s="19" t="str">
        <f>IF(NOT(ANWtabel[[#This Row],[naam]]=""),IF(LEN(invoer_werknemers[[#This Row],[geboortedatum]])&gt;0,YEAR(invoer_werknemers[[#This Row],[geboortedatum]]),""),"")</f>
        <v/>
      </c>
      <c r="E1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" s="35" t="str">
        <f>IF(NOT(ANWtabel[[#This Row],[naam]]=""),IFERROR(ROUND(ANWtabel[[#This Row],[aantal dagen in dienst]]/aantal_dagen_per_maand*ANWtabel[[#This Row],[ANW premie
per maand]],2),0),"")</f>
        <v/>
      </c>
    </row>
    <row r="14" spans="1:10" ht="20.149999999999999" customHeight="1" x14ac:dyDescent="0.4">
      <c r="A14" s="3" t="str">
        <f>IFERROR(IF(invoer_werknemers[[#This Row],[naam]]="","",invoer_werknemers[[#This Row],[naam]]),"")</f>
        <v/>
      </c>
      <c r="B1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" s="35" t="str">
        <f>IF(NOT(ANWtabel[[#This Row],[naam]]=""),IF(invoer_werknemers[[#This Row],[verzekerd ANW bedrag]]&gt;0,VALUE(invoer_werknemers[[#This Row],[verzekerd ANW bedrag]]),""),"")</f>
        <v/>
      </c>
      <c r="D14" s="19" t="str">
        <f>IF(NOT(ANWtabel[[#This Row],[naam]]=""),IF(LEN(invoer_werknemers[[#This Row],[geboortedatum]])&gt;0,YEAR(invoer_werknemers[[#This Row],[geboortedatum]]),""),"")</f>
        <v/>
      </c>
      <c r="E1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" s="35" t="str">
        <f>IF(NOT(ANWtabel[[#This Row],[naam]]=""),IFERROR(ROUND(ANWtabel[[#This Row],[aantal dagen in dienst]]/aantal_dagen_per_maand*ANWtabel[[#This Row],[ANW premie
per maand]],2),0),"")</f>
        <v/>
      </c>
    </row>
    <row r="15" spans="1:10" ht="20.149999999999999" customHeight="1" x14ac:dyDescent="0.4">
      <c r="A15" s="3" t="str">
        <f>IFERROR(IF(invoer_werknemers[[#This Row],[naam]]="","",invoer_werknemers[[#This Row],[naam]]),"")</f>
        <v/>
      </c>
      <c r="B1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" s="35" t="str">
        <f>IF(NOT(ANWtabel[[#This Row],[naam]]=""),IF(invoer_werknemers[[#This Row],[verzekerd ANW bedrag]]&gt;0,VALUE(invoer_werknemers[[#This Row],[verzekerd ANW bedrag]]),""),"")</f>
        <v/>
      </c>
      <c r="D15" s="19" t="str">
        <f>IF(NOT(ANWtabel[[#This Row],[naam]]=""),IF(LEN(invoer_werknemers[[#This Row],[geboortedatum]])&gt;0,YEAR(invoer_werknemers[[#This Row],[geboortedatum]]),""),"")</f>
        <v/>
      </c>
      <c r="E1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" s="35" t="str">
        <f>IF(NOT(ANWtabel[[#This Row],[naam]]=""),IFERROR(ROUND(ANWtabel[[#This Row],[aantal dagen in dienst]]/aantal_dagen_per_maand*ANWtabel[[#This Row],[ANW premie
per maand]],2),0),"")</f>
        <v/>
      </c>
    </row>
    <row r="16" spans="1:10" ht="20.149999999999999" customHeight="1" x14ac:dyDescent="0.4">
      <c r="A16" s="3" t="str">
        <f>IFERROR(IF(invoer_werknemers[[#This Row],[naam]]="","",invoer_werknemers[[#This Row],[naam]]),"")</f>
        <v/>
      </c>
      <c r="B1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" s="35" t="str">
        <f>IF(NOT(ANWtabel[[#This Row],[naam]]=""),IF(invoer_werknemers[[#This Row],[verzekerd ANW bedrag]]&gt;0,VALUE(invoer_werknemers[[#This Row],[verzekerd ANW bedrag]]),""),"")</f>
        <v/>
      </c>
      <c r="D16" s="19" t="str">
        <f>IF(NOT(ANWtabel[[#This Row],[naam]]=""),IF(LEN(invoer_werknemers[[#This Row],[geboortedatum]])&gt;0,YEAR(invoer_werknemers[[#This Row],[geboortedatum]]),""),"")</f>
        <v/>
      </c>
      <c r="E1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" s="35" t="str">
        <f>IF(NOT(ANWtabel[[#This Row],[naam]]=""),IFERROR(ROUND(ANWtabel[[#This Row],[aantal dagen in dienst]]/aantal_dagen_per_maand*ANWtabel[[#This Row],[ANW premie
per maand]],2),0),"")</f>
        <v/>
      </c>
    </row>
    <row r="17" spans="1:6" ht="20.149999999999999" customHeight="1" x14ac:dyDescent="0.4">
      <c r="A17" s="3" t="str">
        <f>IFERROR(IF(invoer_werknemers[[#This Row],[naam]]="","",invoer_werknemers[[#This Row],[naam]]),"")</f>
        <v/>
      </c>
      <c r="B1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" s="35" t="str">
        <f>IF(NOT(ANWtabel[[#This Row],[naam]]=""),IF(invoer_werknemers[[#This Row],[verzekerd ANW bedrag]]&gt;0,VALUE(invoer_werknemers[[#This Row],[verzekerd ANW bedrag]]),""),"")</f>
        <v/>
      </c>
      <c r="D17" s="19" t="str">
        <f>IF(NOT(ANWtabel[[#This Row],[naam]]=""),IF(LEN(invoer_werknemers[[#This Row],[geboortedatum]])&gt;0,YEAR(invoer_werknemers[[#This Row],[geboortedatum]]),""),"")</f>
        <v/>
      </c>
      <c r="E1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" s="35" t="str">
        <f>IF(NOT(ANWtabel[[#This Row],[naam]]=""),IFERROR(ROUND(ANWtabel[[#This Row],[aantal dagen in dienst]]/aantal_dagen_per_maand*ANWtabel[[#This Row],[ANW premie
per maand]],2),0),"")</f>
        <v/>
      </c>
    </row>
    <row r="18" spans="1:6" ht="20.149999999999999" customHeight="1" x14ac:dyDescent="0.4">
      <c r="A18" s="3" t="str">
        <f>IFERROR(IF(invoer_werknemers[[#This Row],[naam]]="","",invoer_werknemers[[#This Row],[naam]]),"")</f>
        <v/>
      </c>
      <c r="B1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" s="35" t="str">
        <f>IF(NOT(ANWtabel[[#This Row],[naam]]=""),IF(invoer_werknemers[[#This Row],[verzekerd ANW bedrag]]&gt;0,VALUE(invoer_werknemers[[#This Row],[verzekerd ANW bedrag]]),""),"")</f>
        <v/>
      </c>
      <c r="D18" s="19" t="str">
        <f>IF(NOT(ANWtabel[[#This Row],[naam]]=""),IF(LEN(invoer_werknemers[[#This Row],[geboortedatum]])&gt;0,YEAR(invoer_werknemers[[#This Row],[geboortedatum]]),""),"")</f>
        <v/>
      </c>
      <c r="E1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" s="35" t="str">
        <f>IF(NOT(ANWtabel[[#This Row],[naam]]=""),IFERROR(ROUND(ANWtabel[[#This Row],[aantal dagen in dienst]]/aantal_dagen_per_maand*ANWtabel[[#This Row],[ANW premie
per maand]],2),0),"")</f>
        <v/>
      </c>
    </row>
    <row r="19" spans="1:6" ht="20.149999999999999" customHeight="1" x14ac:dyDescent="0.4">
      <c r="A19" s="3" t="str">
        <f>IFERROR(IF(invoer_werknemers[[#This Row],[naam]]="","",invoer_werknemers[[#This Row],[naam]]),"")</f>
        <v/>
      </c>
      <c r="B1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" s="35" t="str">
        <f>IF(NOT(ANWtabel[[#This Row],[naam]]=""),IF(invoer_werknemers[[#This Row],[verzekerd ANW bedrag]]&gt;0,VALUE(invoer_werknemers[[#This Row],[verzekerd ANW bedrag]]),""),"")</f>
        <v/>
      </c>
      <c r="D19" s="19" t="str">
        <f>IF(NOT(ANWtabel[[#This Row],[naam]]=""),IF(LEN(invoer_werknemers[[#This Row],[geboortedatum]])&gt;0,YEAR(invoer_werknemers[[#This Row],[geboortedatum]]),""),"")</f>
        <v/>
      </c>
      <c r="E1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" s="35" t="str">
        <f>IF(NOT(ANWtabel[[#This Row],[naam]]=""),IFERROR(ROUND(ANWtabel[[#This Row],[aantal dagen in dienst]]/aantal_dagen_per_maand*ANWtabel[[#This Row],[ANW premie
per maand]],2),0),"")</f>
        <v/>
      </c>
    </row>
    <row r="20" spans="1:6" ht="20.149999999999999" customHeight="1" x14ac:dyDescent="0.4">
      <c r="A20" s="3" t="str">
        <f>IFERROR(IF(invoer_werknemers[[#This Row],[naam]]="","",invoer_werknemers[[#This Row],[naam]]),"")</f>
        <v/>
      </c>
      <c r="B2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" s="35" t="str">
        <f>IF(NOT(ANWtabel[[#This Row],[naam]]=""),IF(invoer_werknemers[[#This Row],[verzekerd ANW bedrag]]&gt;0,VALUE(invoer_werknemers[[#This Row],[verzekerd ANW bedrag]]),""),"")</f>
        <v/>
      </c>
      <c r="D20" s="19" t="str">
        <f>IF(NOT(ANWtabel[[#This Row],[naam]]=""),IF(LEN(invoer_werknemers[[#This Row],[geboortedatum]])&gt;0,YEAR(invoer_werknemers[[#This Row],[geboortedatum]]),""),"")</f>
        <v/>
      </c>
      <c r="E2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" s="35" t="str">
        <f>IF(NOT(ANWtabel[[#This Row],[naam]]=""),IFERROR(ROUND(ANWtabel[[#This Row],[aantal dagen in dienst]]/aantal_dagen_per_maand*ANWtabel[[#This Row],[ANW premie
per maand]],2),0),"")</f>
        <v/>
      </c>
    </row>
    <row r="21" spans="1:6" ht="20.149999999999999" customHeight="1" x14ac:dyDescent="0.4">
      <c r="A21" s="3" t="str">
        <f>IFERROR(IF(invoer_werknemers[[#This Row],[naam]]="","",invoer_werknemers[[#This Row],[naam]]),"")</f>
        <v/>
      </c>
      <c r="B2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" s="35" t="str">
        <f>IF(NOT(ANWtabel[[#This Row],[naam]]=""),IF(invoer_werknemers[[#This Row],[verzekerd ANW bedrag]]&gt;0,VALUE(invoer_werknemers[[#This Row],[verzekerd ANW bedrag]]),""),"")</f>
        <v/>
      </c>
      <c r="D21" s="19" t="str">
        <f>IF(NOT(ANWtabel[[#This Row],[naam]]=""),IF(LEN(invoer_werknemers[[#This Row],[geboortedatum]])&gt;0,YEAR(invoer_werknemers[[#This Row],[geboortedatum]]),""),"")</f>
        <v/>
      </c>
      <c r="E2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" s="35" t="str">
        <f>IF(NOT(ANWtabel[[#This Row],[naam]]=""),IFERROR(ROUND(ANWtabel[[#This Row],[aantal dagen in dienst]]/aantal_dagen_per_maand*ANWtabel[[#This Row],[ANW premie
per maand]],2),0),"")</f>
        <v/>
      </c>
    </row>
    <row r="22" spans="1:6" ht="20.149999999999999" customHeight="1" x14ac:dyDescent="0.4">
      <c r="A22" s="3" t="str">
        <f>IFERROR(IF(invoer_werknemers[[#This Row],[naam]]="","",invoer_werknemers[[#This Row],[naam]]),"")</f>
        <v/>
      </c>
      <c r="B2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" s="35" t="str">
        <f>IF(NOT(ANWtabel[[#This Row],[naam]]=""),IF(invoer_werknemers[[#This Row],[verzekerd ANW bedrag]]&gt;0,VALUE(invoer_werknemers[[#This Row],[verzekerd ANW bedrag]]),""),"")</f>
        <v/>
      </c>
      <c r="D22" s="19" t="str">
        <f>IF(NOT(ANWtabel[[#This Row],[naam]]=""),IF(LEN(invoer_werknemers[[#This Row],[geboortedatum]])&gt;0,YEAR(invoer_werknemers[[#This Row],[geboortedatum]]),""),"")</f>
        <v/>
      </c>
      <c r="E2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" s="35" t="str">
        <f>IF(NOT(ANWtabel[[#This Row],[naam]]=""),IFERROR(ROUND(ANWtabel[[#This Row],[aantal dagen in dienst]]/aantal_dagen_per_maand*ANWtabel[[#This Row],[ANW premie
per maand]],2),0),"")</f>
        <v/>
      </c>
    </row>
    <row r="23" spans="1:6" ht="20.149999999999999" customHeight="1" x14ac:dyDescent="0.4">
      <c r="A23" s="3" t="str">
        <f>IFERROR(IF(invoer_werknemers[[#This Row],[naam]]="","",invoer_werknemers[[#This Row],[naam]]),"")</f>
        <v/>
      </c>
      <c r="B2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" s="35" t="str">
        <f>IF(NOT(ANWtabel[[#This Row],[naam]]=""),IF(invoer_werknemers[[#This Row],[verzekerd ANW bedrag]]&gt;0,VALUE(invoer_werknemers[[#This Row],[verzekerd ANW bedrag]]),""),"")</f>
        <v/>
      </c>
      <c r="D23" s="19" t="str">
        <f>IF(NOT(ANWtabel[[#This Row],[naam]]=""),IF(LEN(invoer_werknemers[[#This Row],[geboortedatum]])&gt;0,YEAR(invoer_werknemers[[#This Row],[geboortedatum]]),""),"")</f>
        <v/>
      </c>
      <c r="E2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" s="35" t="str">
        <f>IF(NOT(ANWtabel[[#This Row],[naam]]=""),IFERROR(ROUND(ANWtabel[[#This Row],[aantal dagen in dienst]]/aantal_dagen_per_maand*ANWtabel[[#This Row],[ANW premie
per maand]],2),0),"")</f>
        <v/>
      </c>
    </row>
    <row r="24" spans="1:6" ht="20.149999999999999" customHeight="1" x14ac:dyDescent="0.4">
      <c r="A24" s="3" t="str">
        <f>IFERROR(IF(invoer_werknemers[[#This Row],[naam]]="","",invoer_werknemers[[#This Row],[naam]]),"")</f>
        <v/>
      </c>
      <c r="B2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" s="35" t="str">
        <f>IF(NOT(ANWtabel[[#This Row],[naam]]=""),IF(invoer_werknemers[[#This Row],[verzekerd ANW bedrag]]&gt;0,VALUE(invoer_werknemers[[#This Row],[verzekerd ANW bedrag]]),""),"")</f>
        <v/>
      </c>
      <c r="D24" s="19" t="str">
        <f>IF(NOT(ANWtabel[[#This Row],[naam]]=""),IF(LEN(invoer_werknemers[[#This Row],[geboortedatum]])&gt;0,YEAR(invoer_werknemers[[#This Row],[geboortedatum]]),""),"")</f>
        <v/>
      </c>
      <c r="E2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" s="35" t="str">
        <f>IF(NOT(ANWtabel[[#This Row],[naam]]=""),IFERROR(ROUND(ANWtabel[[#This Row],[aantal dagen in dienst]]/aantal_dagen_per_maand*ANWtabel[[#This Row],[ANW premie
per maand]],2),0),"")</f>
        <v/>
      </c>
    </row>
    <row r="25" spans="1:6" ht="20.149999999999999" customHeight="1" x14ac:dyDescent="0.4">
      <c r="A25" s="3" t="str">
        <f>IFERROR(IF(invoer_werknemers[[#This Row],[naam]]="","",invoer_werknemers[[#This Row],[naam]]),"")</f>
        <v/>
      </c>
      <c r="B2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" s="35" t="str">
        <f>IF(NOT(ANWtabel[[#This Row],[naam]]=""),IF(invoer_werknemers[[#This Row],[verzekerd ANW bedrag]]&gt;0,VALUE(invoer_werknemers[[#This Row],[verzekerd ANW bedrag]]),""),"")</f>
        <v/>
      </c>
      <c r="D25" s="19" t="str">
        <f>IF(NOT(ANWtabel[[#This Row],[naam]]=""),IF(LEN(invoer_werknemers[[#This Row],[geboortedatum]])&gt;0,YEAR(invoer_werknemers[[#This Row],[geboortedatum]]),""),"")</f>
        <v/>
      </c>
      <c r="E2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" s="35" t="str">
        <f>IF(NOT(ANWtabel[[#This Row],[naam]]=""),IFERROR(ROUND(ANWtabel[[#This Row],[aantal dagen in dienst]]/aantal_dagen_per_maand*ANWtabel[[#This Row],[ANW premie
per maand]],2),0),"")</f>
        <v/>
      </c>
    </row>
    <row r="26" spans="1:6" ht="20.149999999999999" customHeight="1" x14ac:dyDescent="0.4">
      <c r="A26" s="3" t="str">
        <f>IFERROR(IF(invoer_werknemers[[#This Row],[naam]]="","",invoer_werknemers[[#This Row],[naam]]),"")</f>
        <v/>
      </c>
      <c r="B2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" s="35" t="str">
        <f>IF(NOT(ANWtabel[[#This Row],[naam]]=""),IF(invoer_werknemers[[#This Row],[verzekerd ANW bedrag]]&gt;0,VALUE(invoer_werknemers[[#This Row],[verzekerd ANW bedrag]]),""),"")</f>
        <v/>
      </c>
      <c r="D26" s="19" t="str">
        <f>IF(NOT(ANWtabel[[#This Row],[naam]]=""),IF(LEN(invoer_werknemers[[#This Row],[geboortedatum]])&gt;0,YEAR(invoer_werknemers[[#This Row],[geboortedatum]]),""),"")</f>
        <v/>
      </c>
      <c r="E2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" s="35" t="str">
        <f>IF(NOT(ANWtabel[[#This Row],[naam]]=""),IFERROR(ROUND(ANWtabel[[#This Row],[aantal dagen in dienst]]/aantal_dagen_per_maand*ANWtabel[[#This Row],[ANW premie
per maand]],2),0),"")</f>
        <v/>
      </c>
    </row>
    <row r="27" spans="1:6" ht="20.149999999999999" customHeight="1" x14ac:dyDescent="0.4">
      <c r="A27" s="3" t="str">
        <f>IFERROR(IF(invoer_werknemers[[#This Row],[naam]]="","",invoer_werknemers[[#This Row],[naam]]),"")</f>
        <v/>
      </c>
      <c r="B2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" s="35" t="str">
        <f>IF(NOT(ANWtabel[[#This Row],[naam]]=""),IF(invoer_werknemers[[#This Row],[verzekerd ANW bedrag]]&gt;0,VALUE(invoer_werknemers[[#This Row],[verzekerd ANW bedrag]]),""),"")</f>
        <v/>
      </c>
      <c r="D27" s="19" t="str">
        <f>IF(NOT(ANWtabel[[#This Row],[naam]]=""),IF(LEN(invoer_werknemers[[#This Row],[geboortedatum]])&gt;0,YEAR(invoer_werknemers[[#This Row],[geboortedatum]]),""),"")</f>
        <v/>
      </c>
      <c r="E2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" s="35" t="str">
        <f>IF(NOT(ANWtabel[[#This Row],[naam]]=""),IFERROR(ROUND(ANWtabel[[#This Row],[aantal dagen in dienst]]/aantal_dagen_per_maand*ANWtabel[[#This Row],[ANW premie
per maand]],2),0),"")</f>
        <v/>
      </c>
    </row>
    <row r="28" spans="1:6" ht="20.149999999999999" customHeight="1" x14ac:dyDescent="0.4">
      <c r="A28" s="3" t="str">
        <f>IFERROR(IF(invoer_werknemers[[#This Row],[naam]]="","",invoer_werknemers[[#This Row],[naam]]),"")</f>
        <v/>
      </c>
      <c r="B2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" s="35" t="str">
        <f>IF(NOT(ANWtabel[[#This Row],[naam]]=""),IF(invoer_werknemers[[#This Row],[verzekerd ANW bedrag]]&gt;0,VALUE(invoer_werknemers[[#This Row],[verzekerd ANW bedrag]]),""),"")</f>
        <v/>
      </c>
      <c r="D28" s="19" t="str">
        <f>IF(NOT(ANWtabel[[#This Row],[naam]]=""),IF(LEN(invoer_werknemers[[#This Row],[geboortedatum]])&gt;0,YEAR(invoer_werknemers[[#This Row],[geboortedatum]]),""),"")</f>
        <v/>
      </c>
      <c r="E2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" s="35" t="str">
        <f>IF(NOT(ANWtabel[[#This Row],[naam]]=""),IFERROR(ROUND(ANWtabel[[#This Row],[aantal dagen in dienst]]/aantal_dagen_per_maand*ANWtabel[[#This Row],[ANW premie
per maand]],2),0),"")</f>
        <v/>
      </c>
    </row>
    <row r="29" spans="1:6" ht="20.149999999999999" customHeight="1" x14ac:dyDescent="0.4">
      <c r="A29" s="3" t="str">
        <f>IFERROR(IF(invoer_werknemers[[#This Row],[naam]]="","",invoer_werknemers[[#This Row],[naam]]),"")</f>
        <v/>
      </c>
      <c r="B2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" s="35" t="str">
        <f>IF(NOT(ANWtabel[[#This Row],[naam]]=""),IF(invoer_werknemers[[#This Row],[verzekerd ANW bedrag]]&gt;0,VALUE(invoer_werknemers[[#This Row],[verzekerd ANW bedrag]]),""),"")</f>
        <v/>
      </c>
      <c r="D29" s="19" t="str">
        <f>IF(NOT(ANWtabel[[#This Row],[naam]]=""),IF(LEN(invoer_werknemers[[#This Row],[geboortedatum]])&gt;0,YEAR(invoer_werknemers[[#This Row],[geboortedatum]]),""),"")</f>
        <v/>
      </c>
      <c r="E2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" s="35" t="str">
        <f>IF(NOT(ANWtabel[[#This Row],[naam]]=""),IFERROR(ROUND(ANWtabel[[#This Row],[aantal dagen in dienst]]/aantal_dagen_per_maand*ANWtabel[[#This Row],[ANW premie
per maand]],2),0),"")</f>
        <v/>
      </c>
    </row>
    <row r="30" spans="1:6" ht="20.149999999999999" customHeight="1" x14ac:dyDescent="0.4">
      <c r="A30" s="3" t="str">
        <f>IFERROR(IF(invoer_werknemers[[#This Row],[naam]]="","",invoer_werknemers[[#This Row],[naam]]),"")</f>
        <v/>
      </c>
      <c r="B3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" s="35" t="str">
        <f>IF(NOT(ANWtabel[[#This Row],[naam]]=""),IF(invoer_werknemers[[#This Row],[verzekerd ANW bedrag]]&gt;0,VALUE(invoer_werknemers[[#This Row],[verzekerd ANW bedrag]]),""),"")</f>
        <v/>
      </c>
      <c r="D30" s="19" t="str">
        <f>IF(NOT(ANWtabel[[#This Row],[naam]]=""),IF(LEN(invoer_werknemers[[#This Row],[geboortedatum]])&gt;0,YEAR(invoer_werknemers[[#This Row],[geboortedatum]]),""),"")</f>
        <v/>
      </c>
      <c r="E3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" s="35" t="str">
        <f>IF(NOT(ANWtabel[[#This Row],[naam]]=""),IFERROR(ROUND(ANWtabel[[#This Row],[aantal dagen in dienst]]/aantal_dagen_per_maand*ANWtabel[[#This Row],[ANW premie
per maand]],2),0),"")</f>
        <v/>
      </c>
    </row>
    <row r="31" spans="1:6" ht="20.149999999999999" customHeight="1" x14ac:dyDescent="0.4">
      <c r="A31" s="3" t="str">
        <f>IFERROR(IF(invoer_werknemers[[#This Row],[naam]]="","",invoer_werknemers[[#This Row],[naam]]),"")</f>
        <v/>
      </c>
      <c r="B3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" s="35" t="str">
        <f>IF(NOT(ANWtabel[[#This Row],[naam]]=""),IF(invoer_werknemers[[#This Row],[verzekerd ANW bedrag]]&gt;0,VALUE(invoer_werknemers[[#This Row],[verzekerd ANW bedrag]]),""),"")</f>
        <v/>
      </c>
      <c r="D31" s="19" t="str">
        <f>IF(NOT(ANWtabel[[#This Row],[naam]]=""),IF(LEN(invoer_werknemers[[#This Row],[geboortedatum]])&gt;0,YEAR(invoer_werknemers[[#This Row],[geboortedatum]]),""),"")</f>
        <v/>
      </c>
      <c r="E3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" s="35" t="str">
        <f>IF(NOT(ANWtabel[[#This Row],[naam]]=""),IFERROR(ROUND(ANWtabel[[#This Row],[aantal dagen in dienst]]/aantal_dagen_per_maand*ANWtabel[[#This Row],[ANW premie
per maand]],2),0),"")</f>
        <v/>
      </c>
    </row>
    <row r="32" spans="1:6" ht="20.149999999999999" customHeight="1" x14ac:dyDescent="0.4">
      <c r="A32" s="3" t="str">
        <f>IFERROR(IF(invoer_werknemers[[#This Row],[naam]]="","",invoer_werknemers[[#This Row],[naam]]),"")</f>
        <v/>
      </c>
      <c r="B3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" s="35" t="str">
        <f>IF(NOT(ANWtabel[[#This Row],[naam]]=""),IF(invoer_werknemers[[#This Row],[verzekerd ANW bedrag]]&gt;0,VALUE(invoer_werknemers[[#This Row],[verzekerd ANW bedrag]]),""),"")</f>
        <v/>
      </c>
      <c r="D32" s="19" t="str">
        <f>IF(NOT(ANWtabel[[#This Row],[naam]]=""),IF(LEN(invoer_werknemers[[#This Row],[geboortedatum]])&gt;0,YEAR(invoer_werknemers[[#This Row],[geboortedatum]]),""),"")</f>
        <v/>
      </c>
      <c r="E3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" s="35" t="str">
        <f>IF(NOT(ANWtabel[[#This Row],[naam]]=""),IFERROR(ROUND(ANWtabel[[#This Row],[aantal dagen in dienst]]/aantal_dagen_per_maand*ANWtabel[[#This Row],[ANW premie
per maand]],2),0),"")</f>
        <v/>
      </c>
    </row>
    <row r="33" spans="1:6" ht="20.149999999999999" customHeight="1" x14ac:dyDescent="0.4">
      <c r="A33" s="3" t="str">
        <f>IFERROR(IF(invoer_werknemers[[#This Row],[naam]]="","",invoer_werknemers[[#This Row],[naam]]),"")</f>
        <v/>
      </c>
      <c r="B3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" s="35" t="str">
        <f>IF(NOT(ANWtabel[[#This Row],[naam]]=""),IF(invoer_werknemers[[#This Row],[verzekerd ANW bedrag]]&gt;0,VALUE(invoer_werknemers[[#This Row],[verzekerd ANW bedrag]]),""),"")</f>
        <v/>
      </c>
      <c r="D33" s="19" t="str">
        <f>IF(NOT(ANWtabel[[#This Row],[naam]]=""),IF(LEN(invoer_werknemers[[#This Row],[geboortedatum]])&gt;0,YEAR(invoer_werknemers[[#This Row],[geboortedatum]]),""),"")</f>
        <v/>
      </c>
      <c r="E3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" s="35" t="str">
        <f>IF(NOT(ANWtabel[[#This Row],[naam]]=""),IFERROR(ROUND(ANWtabel[[#This Row],[aantal dagen in dienst]]/aantal_dagen_per_maand*ANWtabel[[#This Row],[ANW premie
per maand]],2),0),"")</f>
        <v/>
      </c>
    </row>
    <row r="34" spans="1:6" ht="20.149999999999999" customHeight="1" x14ac:dyDescent="0.4">
      <c r="A34" s="3" t="str">
        <f>IFERROR(IF(invoer_werknemers[[#This Row],[naam]]="","",invoer_werknemers[[#This Row],[naam]]),"")</f>
        <v/>
      </c>
      <c r="B3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" s="35" t="str">
        <f>IF(NOT(ANWtabel[[#This Row],[naam]]=""),IF(invoer_werknemers[[#This Row],[verzekerd ANW bedrag]]&gt;0,VALUE(invoer_werknemers[[#This Row],[verzekerd ANW bedrag]]),""),"")</f>
        <v/>
      </c>
      <c r="D34" s="19" t="str">
        <f>IF(NOT(ANWtabel[[#This Row],[naam]]=""),IF(LEN(invoer_werknemers[[#This Row],[geboortedatum]])&gt;0,YEAR(invoer_werknemers[[#This Row],[geboortedatum]]),""),"")</f>
        <v/>
      </c>
      <c r="E3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" s="35" t="str">
        <f>IF(NOT(ANWtabel[[#This Row],[naam]]=""),IFERROR(ROUND(ANWtabel[[#This Row],[aantal dagen in dienst]]/aantal_dagen_per_maand*ANWtabel[[#This Row],[ANW premie
per maand]],2),0),"")</f>
        <v/>
      </c>
    </row>
    <row r="35" spans="1:6" ht="20.149999999999999" customHeight="1" x14ac:dyDescent="0.4">
      <c r="A35" s="3" t="str">
        <f>IFERROR(IF(invoer_werknemers[[#This Row],[naam]]="","",invoer_werknemers[[#This Row],[naam]]),"")</f>
        <v/>
      </c>
      <c r="B3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" s="35" t="str">
        <f>IF(NOT(ANWtabel[[#This Row],[naam]]=""),IF(invoer_werknemers[[#This Row],[verzekerd ANW bedrag]]&gt;0,VALUE(invoer_werknemers[[#This Row],[verzekerd ANW bedrag]]),""),"")</f>
        <v/>
      </c>
      <c r="D35" s="19" t="str">
        <f>IF(NOT(ANWtabel[[#This Row],[naam]]=""),IF(LEN(invoer_werknemers[[#This Row],[geboortedatum]])&gt;0,YEAR(invoer_werknemers[[#This Row],[geboortedatum]]),""),"")</f>
        <v/>
      </c>
      <c r="E3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" s="35" t="str">
        <f>IF(NOT(ANWtabel[[#This Row],[naam]]=""),IFERROR(ROUND(ANWtabel[[#This Row],[aantal dagen in dienst]]/aantal_dagen_per_maand*ANWtabel[[#This Row],[ANW premie
per maand]],2),0),"")</f>
        <v/>
      </c>
    </row>
    <row r="36" spans="1:6" ht="20.149999999999999" customHeight="1" x14ac:dyDescent="0.4">
      <c r="A36" s="3" t="str">
        <f>IFERROR(IF(invoer_werknemers[[#This Row],[naam]]="","",invoer_werknemers[[#This Row],[naam]]),"")</f>
        <v/>
      </c>
      <c r="B3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" s="35" t="str">
        <f>IF(NOT(ANWtabel[[#This Row],[naam]]=""),IF(invoer_werknemers[[#This Row],[verzekerd ANW bedrag]]&gt;0,VALUE(invoer_werknemers[[#This Row],[verzekerd ANW bedrag]]),""),"")</f>
        <v/>
      </c>
      <c r="D36" s="19" t="str">
        <f>IF(NOT(ANWtabel[[#This Row],[naam]]=""),IF(LEN(invoer_werknemers[[#This Row],[geboortedatum]])&gt;0,YEAR(invoer_werknemers[[#This Row],[geboortedatum]]),""),"")</f>
        <v/>
      </c>
      <c r="E3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" s="35" t="str">
        <f>IF(NOT(ANWtabel[[#This Row],[naam]]=""),IFERROR(ROUND(ANWtabel[[#This Row],[aantal dagen in dienst]]/aantal_dagen_per_maand*ANWtabel[[#This Row],[ANW premie
per maand]],2),0),"")</f>
        <v/>
      </c>
    </row>
    <row r="37" spans="1:6" ht="20.149999999999999" customHeight="1" x14ac:dyDescent="0.4">
      <c r="A37" s="3" t="str">
        <f>IFERROR(IF(invoer_werknemers[[#This Row],[naam]]="","",invoer_werknemers[[#This Row],[naam]]),"")</f>
        <v/>
      </c>
      <c r="B3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" s="35" t="str">
        <f>IF(NOT(ANWtabel[[#This Row],[naam]]=""),IF(invoer_werknemers[[#This Row],[verzekerd ANW bedrag]]&gt;0,VALUE(invoer_werknemers[[#This Row],[verzekerd ANW bedrag]]),""),"")</f>
        <v/>
      </c>
      <c r="D37" s="19" t="str">
        <f>IF(NOT(ANWtabel[[#This Row],[naam]]=""),IF(LEN(invoer_werknemers[[#This Row],[geboortedatum]])&gt;0,YEAR(invoer_werknemers[[#This Row],[geboortedatum]]),""),"")</f>
        <v/>
      </c>
      <c r="E3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" s="35" t="str">
        <f>IF(NOT(ANWtabel[[#This Row],[naam]]=""),IFERROR(ROUND(ANWtabel[[#This Row],[aantal dagen in dienst]]/aantal_dagen_per_maand*ANWtabel[[#This Row],[ANW premie
per maand]],2),0),"")</f>
        <v/>
      </c>
    </row>
    <row r="38" spans="1:6" ht="20.149999999999999" customHeight="1" x14ac:dyDescent="0.4">
      <c r="A38" s="3" t="str">
        <f>IFERROR(IF(invoer_werknemers[[#This Row],[naam]]="","",invoer_werknemers[[#This Row],[naam]]),"")</f>
        <v/>
      </c>
      <c r="B3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" s="35" t="str">
        <f>IF(NOT(ANWtabel[[#This Row],[naam]]=""),IF(invoer_werknemers[[#This Row],[verzekerd ANW bedrag]]&gt;0,VALUE(invoer_werknemers[[#This Row],[verzekerd ANW bedrag]]),""),"")</f>
        <v/>
      </c>
      <c r="D38" s="19" t="str">
        <f>IF(NOT(ANWtabel[[#This Row],[naam]]=""),IF(LEN(invoer_werknemers[[#This Row],[geboortedatum]])&gt;0,YEAR(invoer_werknemers[[#This Row],[geboortedatum]]),""),"")</f>
        <v/>
      </c>
      <c r="E3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" s="35" t="str">
        <f>IF(NOT(ANWtabel[[#This Row],[naam]]=""),IFERROR(ROUND(ANWtabel[[#This Row],[aantal dagen in dienst]]/aantal_dagen_per_maand*ANWtabel[[#This Row],[ANW premie
per maand]],2),0),"")</f>
        <v/>
      </c>
    </row>
    <row r="39" spans="1:6" ht="20.149999999999999" customHeight="1" x14ac:dyDescent="0.4">
      <c r="A39" s="3" t="str">
        <f>IFERROR(IF(invoer_werknemers[[#This Row],[naam]]="","",invoer_werknemers[[#This Row],[naam]]),"")</f>
        <v/>
      </c>
      <c r="B3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" s="35" t="str">
        <f>IF(NOT(ANWtabel[[#This Row],[naam]]=""),IF(invoer_werknemers[[#This Row],[verzekerd ANW bedrag]]&gt;0,VALUE(invoer_werknemers[[#This Row],[verzekerd ANW bedrag]]),""),"")</f>
        <v/>
      </c>
      <c r="D39" s="19" t="str">
        <f>IF(NOT(ANWtabel[[#This Row],[naam]]=""),IF(LEN(invoer_werknemers[[#This Row],[geboortedatum]])&gt;0,YEAR(invoer_werknemers[[#This Row],[geboortedatum]]),""),"")</f>
        <v/>
      </c>
      <c r="E3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" s="35" t="str">
        <f>IF(NOT(ANWtabel[[#This Row],[naam]]=""),IFERROR(ROUND(ANWtabel[[#This Row],[aantal dagen in dienst]]/aantal_dagen_per_maand*ANWtabel[[#This Row],[ANW premie
per maand]],2),0),"")</f>
        <v/>
      </c>
    </row>
    <row r="40" spans="1:6" ht="20.149999999999999" customHeight="1" x14ac:dyDescent="0.4">
      <c r="A40" s="3" t="str">
        <f>IFERROR(IF(invoer_werknemers[[#This Row],[naam]]="","",invoer_werknemers[[#This Row],[naam]]),"")</f>
        <v/>
      </c>
      <c r="B4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" s="35" t="str">
        <f>IF(NOT(ANWtabel[[#This Row],[naam]]=""),IF(invoer_werknemers[[#This Row],[verzekerd ANW bedrag]]&gt;0,VALUE(invoer_werknemers[[#This Row],[verzekerd ANW bedrag]]),""),"")</f>
        <v/>
      </c>
      <c r="D40" s="19" t="str">
        <f>IF(NOT(ANWtabel[[#This Row],[naam]]=""),IF(LEN(invoer_werknemers[[#This Row],[geboortedatum]])&gt;0,YEAR(invoer_werknemers[[#This Row],[geboortedatum]]),""),"")</f>
        <v/>
      </c>
      <c r="E4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" s="35" t="str">
        <f>IF(NOT(ANWtabel[[#This Row],[naam]]=""),IFERROR(ROUND(ANWtabel[[#This Row],[aantal dagen in dienst]]/aantal_dagen_per_maand*ANWtabel[[#This Row],[ANW premie
per maand]],2),0),"")</f>
        <v/>
      </c>
    </row>
    <row r="41" spans="1:6" ht="20.149999999999999" customHeight="1" x14ac:dyDescent="0.4">
      <c r="A41" s="3" t="str">
        <f>IFERROR(IF(invoer_werknemers[[#This Row],[naam]]="","",invoer_werknemers[[#This Row],[naam]]),"")</f>
        <v/>
      </c>
      <c r="B4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" s="35" t="str">
        <f>IF(NOT(ANWtabel[[#This Row],[naam]]=""),IF(invoer_werknemers[[#This Row],[verzekerd ANW bedrag]]&gt;0,VALUE(invoer_werknemers[[#This Row],[verzekerd ANW bedrag]]),""),"")</f>
        <v/>
      </c>
      <c r="D41" s="19" t="str">
        <f>IF(NOT(ANWtabel[[#This Row],[naam]]=""),IF(LEN(invoer_werknemers[[#This Row],[geboortedatum]])&gt;0,YEAR(invoer_werknemers[[#This Row],[geboortedatum]]),""),"")</f>
        <v/>
      </c>
      <c r="E4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" s="35" t="str">
        <f>IF(NOT(ANWtabel[[#This Row],[naam]]=""),IFERROR(ROUND(ANWtabel[[#This Row],[aantal dagen in dienst]]/aantal_dagen_per_maand*ANWtabel[[#This Row],[ANW premie
per maand]],2),0),"")</f>
        <v/>
      </c>
    </row>
    <row r="42" spans="1:6" ht="20.149999999999999" customHeight="1" x14ac:dyDescent="0.4">
      <c r="A42" s="3" t="str">
        <f>IFERROR(IF(invoer_werknemers[[#This Row],[naam]]="","",invoer_werknemers[[#This Row],[naam]]),"")</f>
        <v/>
      </c>
      <c r="B4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" s="35" t="str">
        <f>IF(NOT(ANWtabel[[#This Row],[naam]]=""),IF(invoer_werknemers[[#This Row],[verzekerd ANW bedrag]]&gt;0,VALUE(invoer_werknemers[[#This Row],[verzekerd ANW bedrag]]),""),"")</f>
        <v/>
      </c>
      <c r="D42" s="19" t="str">
        <f>IF(NOT(ANWtabel[[#This Row],[naam]]=""),IF(LEN(invoer_werknemers[[#This Row],[geboortedatum]])&gt;0,YEAR(invoer_werknemers[[#This Row],[geboortedatum]]),""),"")</f>
        <v/>
      </c>
      <c r="E4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" s="35" t="str">
        <f>IF(NOT(ANWtabel[[#This Row],[naam]]=""),IFERROR(ROUND(ANWtabel[[#This Row],[aantal dagen in dienst]]/aantal_dagen_per_maand*ANWtabel[[#This Row],[ANW premie
per maand]],2),0),"")</f>
        <v/>
      </c>
    </row>
    <row r="43" spans="1:6" ht="20.149999999999999" customHeight="1" x14ac:dyDescent="0.4">
      <c r="A43" s="3" t="str">
        <f>IFERROR(IF(invoer_werknemers[[#This Row],[naam]]="","",invoer_werknemers[[#This Row],[naam]]),"")</f>
        <v/>
      </c>
      <c r="B4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" s="35" t="str">
        <f>IF(NOT(ANWtabel[[#This Row],[naam]]=""),IF(invoer_werknemers[[#This Row],[verzekerd ANW bedrag]]&gt;0,VALUE(invoer_werknemers[[#This Row],[verzekerd ANW bedrag]]),""),"")</f>
        <v/>
      </c>
      <c r="D43" s="19" t="str">
        <f>IF(NOT(ANWtabel[[#This Row],[naam]]=""),IF(LEN(invoer_werknemers[[#This Row],[geboortedatum]])&gt;0,YEAR(invoer_werknemers[[#This Row],[geboortedatum]]),""),"")</f>
        <v/>
      </c>
      <c r="E4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" s="35" t="str">
        <f>IF(NOT(ANWtabel[[#This Row],[naam]]=""),IFERROR(ROUND(ANWtabel[[#This Row],[aantal dagen in dienst]]/aantal_dagen_per_maand*ANWtabel[[#This Row],[ANW premie
per maand]],2),0),"")</f>
        <v/>
      </c>
    </row>
    <row r="44" spans="1:6" ht="20.149999999999999" customHeight="1" x14ac:dyDescent="0.4">
      <c r="A44" s="3" t="str">
        <f>IFERROR(IF(invoer_werknemers[[#This Row],[naam]]="","",invoer_werknemers[[#This Row],[naam]]),"")</f>
        <v/>
      </c>
      <c r="B4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" s="35" t="str">
        <f>IF(NOT(ANWtabel[[#This Row],[naam]]=""),IF(invoer_werknemers[[#This Row],[verzekerd ANW bedrag]]&gt;0,VALUE(invoer_werknemers[[#This Row],[verzekerd ANW bedrag]]),""),"")</f>
        <v/>
      </c>
      <c r="D44" s="19" t="str">
        <f>IF(NOT(ANWtabel[[#This Row],[naam]]=""),IF(LEN(invoer_werknemers[[#This Row],[geboortedatum]])&gt;0,YEAR(invoer_werknemers[[#This Row],[geboortedatum]]),""),"")</f>
        <v/>
      </c>
      <c r="E4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" s="35" t="str">
        <f>IF(NOT(ANWtabel[[#This Row],[naam]]=""),IFERROR(ROUND(ANWtabel[[#This Row],[aantal dagen in dienst]]/aantal_dagen_per_maand*ANWtabel[[#This Row],[ANW premie
per maand]],2),0),"")</f>
        <v/>
      </c>
    </row>
    <row r="45" spans="1:6" ht="20.149999999999999" customHeight="1" x14ac:dyDescent="0.4">
      <c r="A45" s="3" t="str">
        <f>IFERROR(IF(invoer_werknemers[[#This Row],[naam]]="","",invoer_werknemers[[#This Row],[naam]]),"")</f>
        <v/>
      </c>
      <c r="B4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" s="35" t="str">
        <f>IF(NOT(ANWtabel[[#This Row],[naam]]=""),IF(invoer_werknemers[[#This Row],[verzekerd ANW bedrag]]&gt;0,VALUE(invoer_werknemers[[#This Row],[verzekerd ANW bedrag]]),""),"")</f>
        <v/>
      </c>
      <c r="D45" s="19" t="str">
        <f>IF(NOT(ANWtabel[[#This Row],[naam]]=""),IF(LEN(invoer_werknemers[[#This Row],[geboortedatum]])&gt;0,YEAR(invoer_werknemers[[#This Row],[geboortedatum]]),""),"")</f>
        <v/>
      </c>
      <c r="E4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" s="35" t="str">
        <f>IF(NOT(ANWtabel[[#This Row],[naam]]=""),IFERROR(ROUND(ANWtabel[[#This Row],[aantal dagen in dienst]]/aantal_dagen_per_maand*ANWtabel[[#This Row],[ANW premie
per maand]],2),0),"")</f>
        <v/>
      </c>
    </row>
    <row r="46" spans="1:6" ht="20.149999999999999" customHeight="1" x14ac:dyDescent="0.4">
      <c r="A46" s="3" t="str">
        <f>IFERROR(IF(invoer_werknemers[[#This Row],[naam]]="","",invoer_werknemers[[#This Row],[naam]]),"")</f>
        <v/>
      </c>
      <c r="B4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" s="35" t="str">
        <f>IF(NOT(ANWtabel[[#This Row],[naam]]=""),IF(invoer_werknemers[[#This Row],[verzekerd ANW bedrag]]&gt;0,VALUE(invoer_werknemers[[#This Row],[verzekerd ANW bedrag]]),""),"")</f>
        <v/>
      </c>
      <c r="D46" s="19" t="str">
        <f>IF(NOT(ANWtabel[[#This Row],[naam]]=""),IF(LEN(invoer_werknemers[[#This Row],[geboortedatum]])&gt;0,YEAR(invoer_werknemers[[#This Row],[geboortedatum]]),""),"")</f>
        <v/>
      </c>
      <c r="E4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" s="35" t="str">
        <f>IF(NOT(ANWtabel[[#This Row],[naam]]=""),IFERROR(ROUND(ANWtabel[[#This Row],[aantal dagen in dienst]]/aantal_dagen_per_maand*ANWtabel[[#This Row],[ANW premie
per maand]],2),0),"")</f>
        <v/>
      </c>
    </row>
    <row r="47" spans="1:6" ht="20.149999999999999" customHeight="1" x14ac:dyDescent="0.4">
      <c r="A47" s="3" t="str">
        <f>IFERROR(IF(invoer_werknemers[[#This Row],[naam]]="","",invoer_werknemers[[#This Row],[naam]]),"")</f>
        <v/>
      </c>
      <c r="B4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" s="35" t="str">
        <f>IF(NOT(ANWtabel[[#This Row],[naam]]=""),IF(invoer_werknemers[[#This Row],[verzekerd ANW bedrag]]&gt;0,VALUE(invoer_werknemers[[#This Row],[verzekerd ANW bedrag]]),""),"")</f>
        <v/>
      </c>
      <c r="D47" s="19" t="str">
        <f>IF(NOT(ANWtabel[[#This Row],[naam]]=""),IF(LEN(invoer_werknemers[[#This Row],[geboortedatum]])&gt;0,YEAR(invoer_werknemers[[#This Row],[geboortedatum]]),""),"")</f>
        <v/>
      </c>
      <c r="E4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" s="35" t="str">
        <f>IF(NOT(ANWtabel[[#This Row],[naam]]=""),IFERROR(ROUND(ANWtabel[[#This Row],[aantal dagen in dienst]]/aantal_dagen_per_maand*ANWtabel[[#This Row],[ANW premie
per maand]],2),0),"")</f>
        <v/>
      </c>
    </row>
    <row r="48" spans="1:6" ht="20.149999999999999" customHeight="1" x14ac:dyDescent="0.4">
      <c r="A48" s="3" t="str">
        <f>IFERROR(IF(invoer_werknemers[[#This Row],[naam]]="","",invoer_werknemers[[#This Row],[naam]]),"")</f>
        <v/>
      </c>
      <c r="B4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" s="35" t="str">
        <f>IF(NOT(ANWtabel[[#This Row],[naam]]=""),IF(invoer_werknemers[[#This Row],[verzekerd ANW bedrag]]&gt;0,VALUE(invoer_werknemers[[#This Row],[verzekerd ANW bedrag]]),""),"")</f>
        <v/>
      </c>
      <c r="D48" s="19" t="str">
        <f>IF(NOT(ANWtabel[[#This Row],[naam]]=""),IF(LEN(invoer_werknemers[[#This Row],[geboortedatum]])&gt;0,YEAR(invoer_werknemers[[#This Row],[geboortedatum]]),""),"")</f>
        <v/>
      </c>
      <c r="E4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" s="35" t="str">
        <f>IF(NOT(ANWtabel[[#This Row],[naam]]=""),IFERROR(ROUND(ANWtabel[[#This Row],[aantal dagen in dienst]]/aantal_dagen_per_maand*ANWtabel[[#This Row],[ANW premie
per maand]],2),0),"")</f>
        <v/>
      </c>
    </row>
    <row r="49" spans="1:6" ht="20.149999999999999" customHeight="1" x14ac:dyDescent="0.4">
      <c r="A49" s="3" t="str">
        <f>IFERROR(IF(invoer_werknemers[[#This Row],[naam]]="","",invoer_werknemers[[#This Row],[naam]]),"")</f>
        <v/>
      </c>
      <c r="B4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" s="35" t="str">
        <f>IF(NOT(ANWtabel[[#This Row],[naam]]=""),IF(invoer_werknemers[[#This Row],[verzekerd ANW bedrag]]&gt;0,VALUE(invoer_werknemers[[#This Row],[verzekerd ANW bedrag]]),""),"")</f>
        <v/>
      </c>
      <c r="D49" s="19" t="str">
        <f>IF(NOT(ANWtabel[[#This Row],[naam]]=""),IF(LEN(invoer_werknemers[[#This Row],[geboortedatum]])&gt;0,YEAR(invoer_werknemers[[#This Row],[geboortedatum]]),""),"")</f>
        <v/>
      </c>
      <c r="E4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" s="35" t="str">
        <f>IF(NOT(ANWtabel[[#This Row],[naam]]=""),IFERROR(ROUND(ANWtabel[[#This Row],[aantal dagen in dienst]]/aantal_dagen_per_maand*ANWtabel[[#This Row],[ANW premie
per maand]],2),0),"")</f>
        <v/>
      </c>
    </row>
    <row r="50" spans="1:6" ht="20.149999999999999" customHeight="1" x14ac:dyDescent="0.4">
      <c r="A50" s="3" t="str">
        <f>IFERROR(IF(invoer_werknemers[[#This Row],[naam]]="","",invoer_werknemers[[#This Row],[naam]]),"")</f>
        <v/>
      </c>
      <c r="B5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" s="35" t="str">
        <f>IF(NOT(ANWtabel[[#This Row],[naam]]=""),IF(invoer_werknemers[[#This Row],[verzekerd ANW bedrag]]&gt;0,VALUE(invoer_werknemers[[#This Row],[verzekerd ANW bedrag]]),""),"")</f>
        <v/>
      </c>
      <c r="D50" s="19" t="str">
        <f>IF(NOT(ANWtabel[[#This Row],[naam]]=""),IF(LEN(invoer_werknemers[[#This Row],[geboortedatum]])&gt;0,YEAR(invoer_werknemers[[#This Row],[geboortedatum]]),""),"")</f>
        <v/>
      </c>
      <c r="E5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" s="35" t="str">
        <f>IF(NOT(ANWtabel[[#This Row],[naam]]=""),IFERROR(ROUND(ANWtabel[[#This Row],[aantal dagen in dienst]]/aantal_dagen_per_maand*ANWtabel[[#This Row],[ANW premie
per maand]],2),0),"")</f>
        <v/>
      </c>
    </row>
    <row r="51" spans="1:6" ht="20.149999999999999" customHeight="1" x14ac:dyDescent="0.4">
      <c r="A51" s="3" t="str">
        <f>IFERROR(IF(invoer_werknemers[[#This Row],[naam]]="","",invoer_werknemers[[#This Row],[naam]]),"")</f>
        <v/>
      </c>
      <c r="B5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1" s="35" t="str">
        <f>IF(NOT(ANWtabel[[#This Row],[naam]]=""),IF(invoer_werknemers[[#This Row],[verzekerd ANW bedrag]]&gt;0,VALUE(invoer_werknemers[[#This Row],[verzekerd ANW bedrag]]),""),"")</f>
        <v/>
      </c>
      <c r="D51" s="19" t="str">
        <f>IF(NOT(ANWtabel[[#This Row],[naam]]=""),IF(LEN(invoer_werknemers[[#This Row],[geboortedatum]])&gt;0,YEAR(invoer_werknemers[[#This Row],[geboortedatum]]),""),"")</f>
        <v/>
      </c>
      <c r="E5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1" s="35" t="str">
        <f>IF(NOT(ANWtabel[[#This Row],[naam]]=""),IFERROR(ROUND(ANWtabel[[#This Row],[aantal dagen in dienst]]/aantal_dagen_per_maand*ANWtabel[[#This Row],[ANW premie
per maand]],2),0),"")</f>
        <v/>
      </c>
    </row>
    <row r="52" spans="1:6" ht="20.149999999999999" customHeight="1" x14ac:dyDescent="0.4">
      <c r="A52" s="3" t="str">
        <f>IFERROR(IF(invoer_werknemers[[#This Row],[naam]]="","",invoer_werknemers[[#This Row],[naam]]),"")</f>
        <v/>
      </c>
      <c r="B5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2" s="35" t="str">
        <f>IF(NOT(ANWtabel[[#This Row],[naam]]=""),IF(invoer_werknemers[[#This Row],[verzekerd ANW bedrag]]&gt;0,VALUE(invoer_werknemers[[#This Row],[verzekerd ANW bedrag]]),""),"")</f>
        <v/>
      </c>
      <c r="D52" s="19" t="str">
        <f>IF(NOT(ANWtabel[[#This Row],[naam]]=""),IF(LEN(invoer_werknemers[[#This Row],[geboortedatum]])&gt;0,YEAR(invoer_werknemers[[#This Row],[geboortedatum]]),""),"")</f>
        <v/>
      </c>
      <c r="E5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2" s="35" t="str">
        <f>IF(NOT(ANWtabel[[#This Row],[naam]]=""),IFERROR(ROUND(ANWtabel[[#This Row],[aantal dagen in dienst]]/aantal_dagen_per_maand*ANWtabel[[#This Row],[ANW premie
per maand]],2),0),"")</f>
        <v/>
      </c>
    </row>
    <row r="53" spans="1:6" ht="20.149999999999999" customHeight="1" x14ac:dyDescent="0.4">
      <c r="A53" s="3" t="str">
        <f>IFERROR(IF(invoer_werknemers[[#This Row],[naam]]="","",invoer_werknemers[[#This Row],[naam]]),"")</f>
        <v/>
      </c>
      <c r="B5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3" s="35" t="str">
        <f>IF(NOT(ANWtabel[[#This Row],[naam]]=""),IF(invoer_werknemers[[#This Row],[verzekerd ANW bedrag]]&gt;0,VALUE(invoer_werknemers[[#This Row],[verzekerd ANW bedrag]]),""),"")</f>
        <v/>
      </c>
      <c r="D53" s="19" t="str">
        <f>IF(NOT(ANWtabel[[#This Row],[naam]]=""),IF(LEN(invoer_werknemers[[#This Row],[geboortedatum]])&gt;0,YEAR(invoer_werknemers[[#This Row],[geboortedatum]]),""),"")</f>
        <v/>
      </c>
      <c r="E5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3" s="35" t="str">
        <f>IF(NOT(ANWtabel[[#This Row],[naam]]=""),IFERROR(ROUND(ANWtabel[[#This Row],[aantal dagen in dienst]]/aantal_dagen_per_maand*ANWtabel[[#This Row],[ANW premie
per maand]],2),0),"")</f>
        <v/>
      </c>
    </row>
    <row r="54" spans="1:6" ht="20.149999999999999" customHeight="1" x14ac:dyDescent="0.4">
      <c r="A54" s="3" t="str">
        <f>IFERROR(IF(invoer_werknemers[[#This Row],[naam]]="","",invoer_werknemers[[#This Row],[naam]]),"")</f>
        <v/>
      </c>
      <c r="B5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4" s="35" t="str">
        <f>IF(NOT(ANWtabel[[#This Row],[naam]]=""),IF(invoer_werknemers[[#This Row],[verzekerd ANW bedrag]]&gt;0,VALUE(invoer_werknemers[[#This Row],[verzekerd ANW bedrag]]),""),"")</f>
        <v/>
      </c>
      <c r="D54" s="19" t="str">
        <f>IF(NOT(ANWtabel[[#This Row],[naam]]=""),IF(LEN(invoer_werknemers[[#This Row],[geboortedatum]])&gt;0,YEAR(invoer_werknemers[[#This Row],[geboortedatum]]),""),"")</f>
        <v/>
      </c>
      <c r="E5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4" s="35" t="str">
        <f>IF(NOT(ANWtabel[[#This Row],[naam]]=""),IFERROR(ROUND(ANWtabel[[#This Row],[aantal dagen in dienst]]/aantal_dagen_per_maand*ANWtabel[[#This Row],[ANW premie
per maand]],2),0),"")</f>
        <v/>
      </c>
    </row>
    <row r="55" spans="1:6" ht="20.149999999999999" customHeight="1" x14ac:dyDescent="0.4">
      <c r="A55" s="3" t="str">
        <f>IFERROR(IF(invoer_werknemers[[#This Row],[naam]]="","",invoer_werknemers[[#This Row],[naam]]),"")</f>
        <v/>
      </c>
      <c r="B5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5" s="35" t="str">
        <f>IF(NOT(ANWtabel[[#This Row],[naam]]=""),IF(invoer_werknemers[[#This Row],[verzekerd ANW bedrag]]&gt;0,VALUE(invoer_werknemers[[#This Row],[verzekerd ANW bedrag]]),""),"")</f>
        <v/>
      </c>
      <c r="D55" s="19" t="str">
        <f>IF(NOT(ANWtabel[[#This Row],[naam]]=""),IF(LEN(invoer_werknemers[[#This Row],[geboortedatum]])&gt;0,YEAR(invoer_werknemers[[#This Row],[geboortedatum]]),""),"")</f>
        <v/>
      </c>
      <c r="E5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5" s="35" t="str">
        <f>IF(NOT(ANWtabel[[#This Row],[naam]]=""),IFERROR(ROUND(ANWtabel[[#This Row],[aantal dagen in dienst]]/aantal_dagen_per_maand*ANWtabel[[#This Row],[ANW premie
per maand]],2),0),"")</f>
        <v/>
      </c>
    </row>
    <row r="56" spans="1:6" ht="20.149999999999999" customHeight="1" x14ac:dyDescent="0.4">
      <c r="A56" s="3" t="str">
        <f>IFERROR(IF(invoer_werknemers[[#This Row],[naam]]="","",invoer_werknemers[[#This Row],[naam]]),"")</f>
        <v/>
      </c>
      <c r="B5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6" s="35" t="str">
        <f>IF(NOT(ANWtabel[[#This Row],[naam]]=""),IF(invoer_werknemers[[#This Row],[verzekerd ANW bedrag]]&gt;0,VALUE(invoer_werknemers[[#This Row],[verzekerd ANW bedrag]]),""),"")</f>
        <v/>
      </c>
      <c r="D56" s="19" t="str">
        <f>IF(NOT(ANWtabel[[#This Row],[naam]]=""),IF(LEN(invoer_werknemers[[#This Row],[geboortedatum]])&gt;0,YEAR(invoer_werknemers[[#This Row],[geboortedatum]]),""),"")</f>
        <v/>
      </c>
      <c r="E5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6" s="35" t="str">
        <f>IF(NOT(ANWtabel[[#This Row],[naam]]=""),IFERROR(ROUND(ANWtabel[[#This Row],[aantal dagen in dienst]]/aantal_dagen_per_maand*ANWtabel[[#This Row],[ANW premie
per maand]],2),0),"")</f>
        <v/>
      </c>
    </row>
    <row r="57" spans="1:6" ht="20.149999999999999" customHeight="1" x14ac:dyDescent="0.4">
      <c r="A57" s="3" t="str">
        <f>IFERROR(IF(invoer_werknemers[[#This Row],[naam]]="","",invoer_werknemers[[#This Row],[naam]]),"")</f>
        <v/>
      </c>
      <c r="B5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7" s="35" t="str">
        <f>IF(NOT(ANWtabel[[#This Row],[naam]]=""),IF(invoer_werknemers[[#This Row],[verzekerd ANW bedrag]]&gt;0,VALUE(invoer_werknemers[[#This Row],[verzekerd ANW bedrag]]),""),"")</f>
        <v/>
      </c>
      <c r="D57" s="19" t="str">
        <f>IF(NOT(ANWtabel[[#This Row],[naam]]=""),IF(LEN(invoer_werknemers[[#This Row],[geboortedatum]])&gt;0,YEAR(invoer_werknemers[[#This Row],[geboortedatum]]),""),"")</f>
        <v/>
      </c>
      <c r="E5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7" s="35" t="str">
        <f>IF(NOT(ANWtabel[[#This Row],[naam]]=""),IFERROR(ROUND(ANWtabel[[#This Row],[aantal dagen in dienst]]/aantal_dagen_per_maand*ANWtabel[[#This Row],[ANW premie
per maand]],2),0),"")</f>
        <v/>
      </c>
    </row>
    <row r="58" spans="1:6" ht="20.149999999999999" customHeight="1" x14ac:dyDescent="0.4">
      <c r="A58" s="3" t="str">
        <f>IFERROR(IF(invoer_werknemers[[#This Row],[naam]]="","",invoer_werknemers[[#This Row],[naam]]),"")</f>
        <v/>
      </c>
      <c r="B5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8" s="35" t="str">
        <f>IF(NOT(ANWtabel[[#This Row],[naam]]=""),IF(invoer_werknemers[[#This Row],[verzekerd ANW bedrag]]&gt;0,VALUE(invoer_werknemers[[#This Row],[verzekerd ANW bedrag]]),""),"")</f>
        <v/>
      </c>
      <c r="D58" s="19" t="str">
        <f>IF(NOT(ANWtabel[[#This Row],[naam]]=""),IF(LEN(invoer_werknemers[[#This Row],[geboortedatum]])&gt;0,YEAR(invoer_werknemers[[#This Row],[geboortedatum]]),""),"")</f>
        <v/>
      </c>
      <c r="E5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8" s="35" t="str">
        <f>IF(NOT(ANWtabel[[#This Row],[naam]]=""),IFERROR(ROUND(ANWtabel[[#This Row],[aantal dagen in dienst]]/aantal_dagen_per_maand*ANWtabel[[#This Row],[ANW premie
per maand]],2),0),"")</f>
        <v/>
      </c>
    </row>
    <row r="59" spans="1:6" ht="20.149999999999999" customHeight="1" x14ac:dyDescent="0.4">
      <c r="A59" s="3" t="str">
        <f>IFERROR(IF(invoer_werknemers[[#This Row],[naam]]="","",invoer_werknemers[[#This Row],[naam]]),"")</f>
        <v/>
      </c>
      <c r="B5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9" s="35" t="str">
        <f>IF(NOT(ANWtabel[[#This Row],[naam]]=""),IF(invoer_werknemers[[#This Row],[verzekerd ANW bedrag]]&gt;0,VALUE(invoer_werknemers[[#This Row],[verzekerd ANW bedrag]]),""),"")</f>
        <v/>
      </c>
      <c r="D59" s="19" t="str">
        <f>IF(NOT(ANWtabel[[#This Row],[naam]]=""),IF(LEN(invoer_werknemers[[#This Row],[geboortedatum]])&gt;0,YEAR(invoer_werknemers[[#This Row],[geboortedatum]]),""),"")</f>
        <v/>
      </c>
      <c r="E5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9" s="35" t="str">
        <f>IF(NOT(ANWtabel[[#This Row],[naam]]=""),IFERROR(ROUND(ANWtabel[[#This Row],[aantal dagen in dienst]]/aantal_dagen_per_maand*ANWtabel[[#This Row],[ANW premie
per maand]],2),0),"")</f>
        <v/>
      </c>
    </row>
    <row r="60" spans="1:6" ht="20.149999999999999" customHeight="1" x14ac:dyDescent="0.4">
      <c r="A60" s="3" t="str">
        <f>IFERROR(IF(invoer_werknemers[[#This Row],[naam]]="","",invoer_werknemers[[#This Row],[naam]]),"")</f>
        <v/>
      </c>
      <c r="B6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0" s="35" t="str">
        <f>IF(NOT(ANWtabel[[#This Row],[naam]]=""),IF(invoer_werknemers[[#This Row],[verzekerd ANW bedrag]]&gt;0,VALUE(invoer_werknemers[[#This Row],[verzekerd ANW bedrag]]),""),"")</f>
        <v/>
      </c>
      <c r="D60" s="19" t="str">
        <f>IF(NOT(ANWtabel[[#This Row],[naam]]=""),IF(LEN(invoer_werknemers[[#This Row],[geboortedatum]])&gt;0,YEAR(invoer_werknemers[[#This Row],[geboortedatum]]),""),"")</f>
        <v/>
      </c>
      <c r="E6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0" s="35" t="str">
        <f>IF(NOT(ANWtabel[[#This Row],[naam]]=""),IFERROR(ROUND(ANWtabel[[#This Row],[aantal dagen in dienst]]/aantal_dagen_per_maand*ANWtabel[[#This Row],[ANW premie
per maand]],2),0),"")</f>
        <v/>
      </c>
    </row>
    <row r="61" spans="1:6" ht="20.149999999999999" customHeight="1" x14ac:dyDescent="0.4">
      <c r="A61" s="3" t="str">
        <f>IFERROR(IF(invoer_werknemers[[#This Row],[naam]]="","",invoer_werknemers[[#This Row],[naam]]),"")</f>
        <v/>
      </c>
      <c r="B6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1" s="35" t="str">
        <f>IF(NOT(ANWtabel[[#This Row],[naam]]=""),IF(invoer_werknemers[[#This Row],[verzekerd ANW bedrag]]&gt;0,VALUE(invoer_werknemers[[#This Row],[verzekerd ANW bedrag]]),""),"")</f>
        <v/>
      </c>
      <c r="D61" s="19" t="str">
        <f>IF(NOT(ANWtabel[[#This Row],[naam]]=""),IF(LEN(invoer_werknemers[[#This Row],[geboortedatum]])&gt;0,YEAR(invoer_werknemers[[#This Row],[geboortedatum]]),""),"")</f>
        <v/>
      </c>
      <c r="E6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1" s="35" t="str">
        <f>IF(NOT(ANWtabel[[#This Row],[naam]]=""),IFERROR(ROUND(ANWtabel[[#This Row],[aantal dagen in dienst]]/aantal_dagen_per_maand*ANWtabel[[#This Row],[ANW premie
per maand]],2),0),"")</f>
        <v/>
      </c>
    </row>
    <row r="62" spans="1:6" ht="20.149999999999999" customHeight="1" x14ac:dyDescent="0.4">
      <c r="A62" s="3" t="str">
        <f>IFERROR(IF(invoer_werknemers[[#This Row],[naam]]="","",invoer_werknemers[[#This Row],[naam]]),"")</f>
        <v/>
      </c>
      <c r="B6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2" s="35" t="str">
        <f>IF(NOT(ANWtabel[[#This Row],[naam]]=""),IF(invoer_werknemers[[#This Row],[verzekerd ANW bedrag]]&gt;0,VALUE(invoer_werknemers[[#This Row],[verzekerd ANW bedrag]]),""),"")</f>
        <v/>
      </c>
      <c r="D62" s="19" t="str">
        <f>IF(NOT(ANWtabel[[#This Row],[naam]]=""),IF(LEN(invoer_werknemers[[#This Row],[geboortedatum]])&gt;0,YEAR(invoer_werknemers[[#This Row],[geboortedatum]]),""),"")</f>
        <v/>
      </c>
      <c r="E6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2" s="35" t="str">
        <f>IF(NOT(ANWtabel[[#This Row],[naam]]=""),IFERROR(ROUND(ANWtabel[[#This Row],[aantal dagen in dienst]]/aantal_dagen_per_maand*ANWtabel[[#This Row],[ANW premie
per maand]],2),0),"")</f>
        <v/>
      </c>
    </row>
    <row r="63" spans="1:6" ht="20.149999999999999" customHeight="1" x14ac:dyDescent="0.4">
      <c r="A63" s="3" t="str">
        <f>IFERROR(IF(invoer_werknemers[[#This Row],[naam]]="","",invoer_werknemers[[#This Row],[naam]]),"")</f>
        <v/>
      </c>
      <c r="B6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3" s="35" t="str">
        <f>IF(NOT(ANWtabel[[#This Row],[naam]]=""),IF(invoer_werknemers[[#This Row],[verzekerd ANW bedrag]]&gt;0,VALUE(invoer_werknemers[[#This Row],[verzekerd ANW bedrag]]),""),"")</f>
        <v/>
      </c>
      <c r="D63" s="19" t="str">
        <f>IF(NOT(ANWtabel[[#This Row],[naam]]=""),IF(LEN(invoer_werknemers[[#This Row],[geboortedatum]])&gt;0,YEAR(invoer_werknemers[[#This Row],[geboortedatum]]),""),"")</f>
        <v/>
      </c>
      <c r="E6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3" s="35" t="str">
        <f>IF(NOT(ANWtabel[[#This Row],[naam]]=""),IFERROR(ROUND(ANWtabel[[#This Row],[aantal dagen in dienst]]/aantal_dagen_per_maand*ANWtabel[[#This Row],[ANW premie
per maand]],2),0),"")</f>
        <v/>
      </c>
    </row>
    <row r="64" spans="1:6" ht="20.149999999999999" customHeight="1" x14ac:dyDescent="0.4">
      <c r="A64" s="3" t="str">
        <f>IFERROR(IF(invoer_werknemers[[#This Row],[naam]]="","",invoer_werknemers[[#This Row],[naam]]),"")</f>
        <v/>
      </c>
      <c r="B6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4" s="35" t="str">
        <f>IF(NOT(ANWtabel[[#This Row],[naam]]=""),IF(invoer_werknemers[[#This Row],[verzekerd ANW bedrag]]&gt;0,VALUE(invoer_werknemers[[#This Row],[verzekerd ANW bedrag]]),""),"")</f>
        <v/>
      </c>
      <c r="D64" s="19" t="str">
        <f>IF(NOT(ANWtabel[[#This Row],[naam]]=""),IF(LEN(invoer_werknemers[[#This Row],[geboortedatum]])&gt;0,YEAR(invoer_werknemers[[#This Row],[geboortedatum]]),""),"")</f>
        <v/>
      </c>
      <c r="E6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4" s="35" t="str">
        <f>IF(NOT(ANWtabel[[#This Row],[naam]]=""),IFERROR(ROUND(ANWtabel[[#This Row],[aantal dagen in dienst]]/aantal_dagen_per_maand*ANWtabel[[#This Row],[ANW premie
per maand]],2),0),"")</f>
        <v/>
      </c>
    </row>
    <row r="65" spans="1:6" ht="20.149999999999999" customHeight="1" x14ac:dyDescent="0.4">
      <c r="A65" s="3" t="str">
        <f>IFERROR(IF(invoer_werknemers[[#This Row],[naam]]="","",invoer_werknemers[[#This Row],[naam]]),"")</f>
        <v/>
      </c>
      <c r="B6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5" s="35" t="str">
        <f>IF(NOT(ANWtabel[[#This Row],[naam]]=""),IF(invoer_werknemers[[#This Row],[verzekerd ANW bedrag]]&gt;0,VALUE(invoer_werknemers[[#This Row],[verzekerd ANW bedrag]]),""),"")</f>
        <v/>
      </c>
      <c r="D65" s="19" t="str">
        <f>IF(NOT(ANWtabel[[#This Row],[naam]]=""),IF(LEN(invoer_werknemers[[#This Row],[geboortedatum]])&gt;0,YEAR(invoer_werknemers[[#This Row],[geboortedatum]]),""),"")</f>
        <v/>
      </c>
      <c r="E6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5" s="35" t="str">
        <f>IF(NOT(ANWtabel[[#This Row],[naam]]=""),IFERROR(ROUND(ANWtabel[[#This Row],[aantal dagen in dienst]]/aantal_dagen_per_maand*ANWtabel[[#This Row],[ANW premie
per maand]],2),0),"")</f>
        <v/>
      </c>
    </row>
    <row r="66" spans="1:6" ht="20.149999999999999" customHeight="1" x14ac:dyDescent="0.4">
      <c r="A66" s="3" t="str">
        <f>IFERROR(IF(invoer_werknemers[[#This Row],[naam]]="","",invoer_werknemers[[#This Row],[naam]]),"")</f>
        <v/>
      </c>
      <c r="B6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6" s="35" t="str">
        <f>IF(NOT(ANWtabel[[#This Row],[naam]]=""),IF(invoer_werknemers[[#This Row],[verzekerd ANW bedrag]]&gt;0,VALUE(invoer_werknemers[[#This Row],[verzekerd ANW bedrag]]),""),"")</f>
        <v/>
      </c>
      <c r="D66" s="19" t="str">
        <f>IF(NOT(ANWtabel[[#This Row],[naam]]=""),IF(LEN(invoer_werknemers[[#This Row],[geboortedatum]])&gt;0,YEAR(invoer_werknemers[[#This Row],[geboortedatum]]),""),"")</f>
        <v/>
      </c>
      <c r="E6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6" s="35" t="str">
        <f>IF(NOT(ANWtabel[[#This Row],[naam]]=""),IFERROR(ROUND(ANWtabel[[#This Row],[aantal dagen in dienst]]/aantal_dagen_per_maand*ANWtabel[[#This Row],[ANW premie
per maand]],2),0),"")</f>
        <v/>
      </c>
    </row>
    <row r="67" spans="1:6" ht="20.149999999999999" customHeight="1" x14ac:dyDescent="0.4">
      <c r="A67" s="3" t="str">
        <f>IFERROR(IF(invoer_werknemers[[#This Row],[naam]]="","",invoer_werknemers[[#This Row],[naam]]),"")</f>
        <v/>
      </c>
      <c r="B6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7" s="35" t="str">
        <f>IF(NOT(ANWtabel[[#This Row],[naam]]=""),IF(invoer_werknemers[[#This Row],[verzekerd ANW bedrag]]&gt;0,VALUE(invoer_werknemers[[#This Row],[verzekerd ANW bedrag]]),""),"")</f>
        <v/>
      </c>
      <c r="D67" s="19" t="str">
        <f>IF(NOT(ANWtabel[[#This Row],[naam]]=""),IF(LEN(invoer_werknemers[[#This Row],[geboortedatum]])&gt;0,YEAR(invoer_werknemers[[#This Row],[geboortedatum]]),""),"")</f>
        <v/>
      </c>
      <c r="E6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7" s="35" t="str">
        <f>IF(NOT(ANWtabel[[#This Row],[naam]]=""),IFERROR(ROUND(ANWtabel[[#This Row],[aantal dagen in dienst]]/aantal_dagen_per_maand*ANWtabel[[#This Row],[ANW premie
per maand]],2),0),"")</f>
        <v/>
      </c>
    </row>
    <row r="68" spans="1:6" ht="20.149999999999999" customHeight="1" x14ac:dyDescent="0.4">
      <c r="A68" s="3" t="str">
        <f>IFERROR(IF(invoer_werknemers[[#This Row],[naam]]="","",invoer_werknemers[[#This Row],[naam]]),"")</f>
        <v/>
      </c>
      <c r="B6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8" s="35" t="str">
        <f>IF(NOT(ANWtabel[[#This Row],[naam]]=""),IF(invoer_werknemers[[#This Row],[verzekerd ANW bedrag]]&gt;0,VALUE(invoer_werknemers[[#This Row],[verzekerd ANW bedrag]]),""),"")</f>
        <v/>
      </c>
      <c r="D68" s="19" t="str">
        <f>IF(NOT(ANWtabel[[#This Row],[naam]]=""),IF(LEN(invoer_werknemers[[#This Row],[geboortedatum]])&gt;0,YEAR(invoer_werknemers[[#This Row],[geboortedatum]]),""),"")</f>
        <v/>
      </c>
      <c r="E6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8" s="35" t="str">
        <f>IF(NOT(ANWtabel[[#This Row],[naam]]=""),IFERROR(ROUND(ANWtabel[[#This Row],[aantal dagen in dienst]]/aantal_dagen_per_maand*ANWtabel[[#This Row],[ANW premie
per maand]],2),0),"")</f>
        <v/>
      </c>
    </row>
    <row r="69" spans="1:6" ht="20.149999999999999" customHeight="1" x14ac:dyDescent="0.4">
      <c r="A69" s="3" t="str">
        <f>IFERROR(IF(invoer_werknemers[[#This Row],[naam]]="","",invoer_werknemers[[#This Row],[naam]]),"")</f>
        <v/>
      </c>
      <c r="B6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69" s="35" t="str">
        <f>IF(NOT(ANWtabel[[#This Row],[naam]]=""),IF(invoer_werknemers[[#This Row],[verzekerd ANW bedrag]]&gt;0,VALUE(invoer_werknemers[[#This Row],[verzekerd ANW bedrag]]),""),"")</f>
        <v/>
      </c>
      <c r="D69" s="19" t="str">
        <f>IF(NOT(ANWtabel[[#This Row],[naam]]=""),IF(LEN(invoer_werknemers[[#This Row],[geboortedatum]])&gt;0,YEAR(invoer_werknemers[[#This Row],[geboortedatum]]),""),"")</f>
        <v/>
      </c>
      <c r="E6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69" s="35" t="str">
        <f>IF(NOT(ANWtabel[[#This Row],[naam]]=""),IFERROR(ROUND(ANWtabel[[#This Row],[aantal dagen in dienst]]/aantal_dagen_per_maand*ANWtabel[[#This Row],[ANW premie
per maand]],2),0),"")</f>
        <v/>
      </c>
    </row>
    <row r="70" spans="1:6" ht="20.149999999999999" customHeight="1" x14ac:dyDescent="0.4">
      <c r="A70" s="3" t="str">
        <f>IFERROR(IF(invoer_werknemers[[#This Row],[naam]]="","",invoer_werknemers[[#This Row],[naam]]),"")</f>
        <v/>
      </c>
      <c r="B7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0" s="35" t="str">
        <f>IF(NOT(ANWtabel[[#This Row],[naam]]=""),IF(invoer_werknemers[[#This Row],[verzekerd ANW bedrag]]&gt;0,VALUE(invoer_werknemers[[#This Row],[verzekerd ANW bedrag]]),""),"")</f>
        <v/>
      </c>
      <c r="D70" s="19" t="str">
        <f>IF(NOT(ANWtabel[[#This Row],[naam]]=""),IF(LEN(invoer_werknemers[[#This Row],[geboortedatum]])&gt;0,YEAR(invoer_werknemers[[#This Row],[geboortedatum]]),""),"")</f>
        <v/>
      </c>
      <c r="E7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0" s="35" t="str">
        <f>IF(NOT(ANWtabel[[#This Row],[naam]]=""),IFERROR(ROUND(ANWtabel[[#This Row],[aantal dagen in dienst]]/aantal_dagen_per_maand*ANWtabel[[#This Row],[ANW premie
per maand]],2),0),"")</f>
        <v/>
      </c>
    </row>
    <row r="71" spans="1:6" ht="20.149999999999999" customHeight="1" x14ac:dyDescent="0.4">
      <c r="A71" s="3" t="str">
        <f>IFERROR(IF(invoer_werknemers[[#This Row],[naam]]="","",invoer_werknemers[[#This Row],[naam]]),"")</f>
        <v/>
      </c>
      <c r="B7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1" s="35" t="str">
        <f>IF(NOT(ANWtabel[[#This Row],[naam]]=""),IF(invoer_werknemers[[#This Row],[verzekerd ANW bedrag]]&gt;0,VALUE(invoer_werknemers[[#This Row],[verzekerd ANW bedrag]]),""),"")</f>
        <v/>
      </c>
      <c r="D71" s="19" t="str">
        <f>IF(NOT(ANWtabel[[#This Row],[naam]]=""),IF(LEN(invoer_werknemers[[#This Row],[geboortedatum]])&gt;0,YEAR(invoer_werknemers[[#This Row],[geboortedatum]]),""),"")</f>
        <v/>
      </c>
      <c r="E7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1" s="35" t="str">
        <f>IF(NOT(ANWtabel[[#This Row],[naam]]=""),IFERROR(ROUND(ANWtabel[[#This Row],[aantal dagen in dienst]]/aantal_dagen_per_maand*ANWtabel[[#This Row],[ANW premie
per maand]],2),0),"")</f>
        <v/>
      </c>
    </row>
    <row r="72" spans="1:6" ht="20.149999999999999" customHeight="1" x14ac:dyDescent="0.4">
      <c r="A72" s="3" t="str">
        <f>IFERROR(IF(invoer_werknemers[[#This Row],[naam]]="","",invoer_werknemers[[#This Row],[naam]]),"")</f>
        <v/>
      </c>
      <c r="B7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2" s="35" t="str">
        <f>IF(NOT(ANWtabel[[#This Row],[naam]]=""),IF(invoer_werknemers[[#This Row],[verzekerd ANW bedrag]]&gt;0,VALUE(invoer_werknemers[[#This Row],[verzekerd ANW bedrag]]),""),"")</f>
        <v/>
      </c>
      <c r="D72" s="19" t="str">
        <f>IF(NOT(ANWtabel[[#This Row],[naam]]=""),IF(LEN(invoer_werknemers[[#This Row],[geboortedatum]])&gt;0,YEAR(invoer_werknemers[[#This Row],[geboortedatum]]),""),"")</f>
        <v/>
      </c>
      <c r="E7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2" s="35" t="str">
        <f>IF(NOT(ANWtabel[[#This Row],[naam]]=""),IFERROR(ROUND(ANWtabel[[#This Row],[aantal dagen in dienst]]/aantal_dagen_per_maand*ANWtabel[[#This Row],[ANW premie
per maand]],2),0),"")</f>
        <v/>
      </c>
    </row>
    <row r="73" spans="1:6" ht="20.149999999999999" customHeight="1" x14ac:dyDescent="0.4">
      <c r="A73" s="3" t="str">
        <f>IFERROR(IF(invoer_werknemers[[#This Row],[naam]]="","",invoer_werknemers[[#This Row],[naam]]),"")</f>
        <v/>
      </c>
      <c r="B7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3" s="35" t="str">
        <f>IF(NOT(ANWtabel[[#This Row],[naam]]=""),IF(invoer_werknemers[[#This Row],[verzekerd ANW bedrag]]&gt;0,VALUE(invoer_werknemers[[#This Row],[verzekerd ANW bedrag]]),""),"")</f>
        <v/>
      </c>
      <c r="D73" s="19" t="str">
        <f>IF(NOT(ANWtabel[[#This Row],[naam]]=""),IF(LEN(invoer_werknemers[[#This Row],[geboortedatum]])&gt;0,YEAR(invoer_werknemers[[#This Row],[geboortedatum]]),""),"")</f>
        <v/>
      </c>
      <c r="E7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3" s="35" t="str">
        <f>IF(NOT(ANWtabel[[#This Row],[naam]]=""),IFERROR(ROUND(ANWtabel[[#This Row],[aantal dagen in dienst]]/aantal_dagen_per_maand*ANWtabel[[#This Row],[ANW premie
per maand]],2),0),"")</f>
        <v/>
      </c>
    </row>
    <row r="74" spans="1:6" ht="20.149999999999999" customHeight="1" x14ac:dyDescent="0.4">
      <c r="A74" s="3" t="str">
        <f>IFERROR(IF(invoer_werknemers[[#This Row],[naam]]="","",invoer_werknemers[[#This Row],[naam]]),"")</f>
        <v/>
      </c>
      <c r="B7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4" s="35" t="str">
        <f>IF(NOT(ANWtabel[[#This Row],[naam]]=""),IF(invoer_werknemers[[#This Row],[verzekerd ANW bedrag]]&gt;0,VALUE(invoer_werknemers[[#This Row],[verzekerd ANW bedrag]]),""),"")</f>
        <v/>
      </c>
      <c r="D74" s="19" t="str">
        <f>IF(NOT(ANWtabel[[#This Row],[naam]]=""),IF(LEN(invoer_werknemers[[#This Row],[geboortedatum]])&gt;0,YEAR(invoer_werknemers[[#This Row],[geboortedatum]]),""),"")</f>
        <v/>
      </c>
      <c r="E7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4" s="35" t="str">
        <f>IF(NOT(ANWtabel[[#This Row],[naam]]=""),IFERROR(ROUND(ANWtabel[[#This Row],[aantal dagen in dienst]]/aantal_dagen_per_maand*ANWtabel[[#This Row],[ANW premie
per maand]],2),0),"")</f>
        <v/>
      </c>
    </row>
    <row r="75" spans="1:6" ht="20.149999999999999" customHeight="1" x14ac:dyDescent="0.4">
      <c r="A75" s="3" t="str">
        <f>IFERROR(IF(invoer_werknemers[[#This Row],[naam]]="","",invoer_werknemers[[#This Row],[naam]]),"")</f>
        <v/>
      </c>
      <c r="B7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5" s="35" t="str">
        <f>IF(NOT(ANWtabel[[#This Row],[naam]]=""),IF(invoer_werknemers[[#This Row],[verzekerd ANW bedrag]]&gt;0,VALUE(invoer_werknemers[[#This Row],[verzekerd ANW bedrag]]),""),"")</f>
        <v/>
      </c>
      <c r="D75" s="19" t="str">
        <f>IF(NOT(ANWtabel[[#This Row],[naam]]=""),IF(LEN(invoer_werknemers[[#This Row],[geboortedatum]])&gt;0,YEAR(invoer_werknemers[[#This Row],[geboortedatum]]),""),"")</f>
        <v/>
      </c>
      <c r="E7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5" s="35" t="str">
        <f>IF(NOT(ANWtabel[[#This Row],[naam]]=""),IFERROR(ROUND(ANWtabel[[#This Row],[aantal dagen in dienst]]/aantal_dagen_per_maand*ANWtabel[[#This Row],[ANW premie
per maand]],2),0),"")</f>
        <v/>
      </c>
    </row>
    <row r="76" spans="1:6" ht="20.149999999999999" customHeight="1" x14ac:dyDescent="0.4">
      <c r="A76" s="3" t="str">
        <f>IFERROR(IF(invoer_werknemers[[#This Row],[naam]]="","",invoer_werknemers[[#This Row],[naam]]),"")</f>
        <v/>
      </c>
      <c r="B7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6" s="35" t="str">
        <f>IF(NOT(ANWtabel[[#This Row],[naam]]=""),IF(invoer_werknemers[[#This Row],[verzekerd ANW bedrag]]&gt;0,VALUE(invoer_werknemers[[#This Row],[verzekerd ANW bedrag]]),""),"")</f>
        <v/>
      </c>
      <c r="D76" s="19" t="str">
        <f>IF(NOT(ANWtabel[[#This Row],[naam]]=""),IF(LEN(invoer_werknemers[[#This Row],[geboortedatum]])&gt;0,YEAR(invoer_werknemers[[#This Row],[geboortedatum]]),""),"")</f>
        <v/>
      </c>
      <c r="E7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6" s="35" t="str">
        <f>IF(NOT(ANWtabel[[#This Row],[naam]]=""),IFERROR(ROUND(ANWtabel[[#This Row],[aantal dagen in dienst]]/aantal_dagen_per_maand*ANWtabel[[#This Row],[ANW premie
per maand]],2),0),"")</f>
        <v/>
      </c>
    </row>
    <row r="77" spans="1:6" ht="20.149999999999999" customHeight="1" x14ac:dyDescent="0.4">
      <c r="A77" s="3" t="str">
        <f>IFERROR(IF(invoer_werknemers[[#This Row],[naam]]="","",invoer_werknemers[[#This Row],[naam]]),"")</f>
        <v/>
      </c>
      <c r="B7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7" s="35" t="str">
        <f>IF(NOT(ANWtabel[[#This Row],[naam]]=""),IF(invoer_werknemers[[#This Row],[verzekerd ANW bedrag]]&gt;0,VALUE(invoer_werknemers[[#This Row],[verzekerd ANW bedrag]]),""),"")</f>
        <v/>
      </c>
      <c r="D77" s="19" t="str">
        <f>IF(NOT(ANWtabel[[#This Row],[naam]]=""),IF(LEN(invoer_werknemers[[#This Row],[geboortedatum]])&gt;0,YEAR(invoer_werknemers[[#This Row],[geboortedatum]]),""),"")</f>
        <v/>
      </c>
      <c r="E7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7" s="35" t="str">
        <f>IF(NOT(ANWtabel[[#This Row],[naam]]=""),IFERROR(ROUND(ANWtabel[[#This Row],[aantal dagen in dienst]]/aantal_dagen_per_maand*ANWtabel[[#This Row],[ANW premie
per maand]],2),0),"")</f>
        <v/>
      </c>
    </row>
    <row r="78" spans="1:6" ht="20.149999999999999" customHeight="1" x14ac:dyDescent="0.4">
      <c r="A78" s="3" t="str">
        <f>IFERROR(IF(invoer_werknemers[[#This Row],[naam]]="","",invoer_werknemers[[#This Row],[naam]]),"")</f>
        <v/>
      </c>
      <c r="B7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8" s="35" t="str">
        <f>IF(NOT(ANWtabel[[#This Row],[naam]]=""),IF(invoer_werknemers[[#This Row],[verzekerd ANW bedrag]]&gt;0,VALUE(invoer_werknemers[[#This Row],[verzekerd ANW bedrag]]),""),"")</f>
        <v/>
      </c>
      <c r="D78" s="19" t="str">
        <f>IF(NOT(ANWtabel[[#This Row],[naam]]=""),IF(LEN(invoer_werknemers[[#This Row],[geboortedatum]])&gt;0,YEAR(invoer_werknemers[[#This Row],[geboortedatum]]),""),"")</f>
        <v/>
      </c>
      <c r="E7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8" s="35" t="str">
        <f>IF(NOT(ANWtabel[[#This Row],[naam]]=""),IFERROR(ROUND(ANWtabel[[#This Row],[aantal dagen in dienst]]/aantal_dagen_per_maand*ANWtabel[[#This Row],[ANW premie
per maand]],2),0),"")</f>
        <v/>
      </c>
    </row>
    <row r="79" spans="1:6" ht="20.149999999999999" customHeight="1" x14ac:dyDescent="0.4">
      <c r="A79" s="3" t="str">
        <f>IFERROR(IF(invoer_werknemers[[#This Row],[naam]]="","",invoer_werknemers[[#This Row],[naam]]),"")</f>
        <v/>
      </c>
      <c r="B7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79" s="35" t="str">
        <f>IF(NOT(ANWtabel[[#This Row],[naam]]=""),IF(invoer_werknemers[[#This Row],[verzekerd ANW bedrag]]&gt;0,VALUE(invoer_werknemers[[#This Row],[verzekerd ANW bedrag]]),""),"")</f>
        <v/>
      </c>
      <c r="D79" s="19" t="str">
        <f>IF(NOT(ANWtabel[[#This Row],[naam]]=""),IF(LEN(invoer_werknemers[[#This Row],[geboortedatum]])&gt;0,YEAR(invoer_werknemers[[#This Row],[geboortedatum]]),""),"")</f>
        <v/>
      </c>
      <c r="E7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79" s="35" t="str">
        <f>IF(NOT(ANWtabel[[#This Row],[naam]]=""),IFERROR(ROUND(ANWtabel[[#This Row],[aantal dagen in dienst]]/aantal_dagen_per_maand*ANWtabel[[#This Row],[ANW premie
per maand]],2),0),"")</f>
        <v/>
      </c>
    </row>
    <row r="80" spans="1:6" ht="20.149999999999999" customHeight="1" x14ac:dyDescent="0.4">
      <c r="A80" s="3" t="str">
        <f>IFERROR(IF(invoer_werknemers[[#This Row],[naam]]="","",invoer_werknemers[[#This Row],[naam]]),"")</f>
        <v/>
      </c>
      <c r="B8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0" s="35" t="str">
        <f>IF(NOT(ANWtabel[[#This Row],[naam]]=""),IF(invoer_werknemers[[#This Row],[verzekerd ANW bedrag]]&gt;0,VALUE(invoer_werknemers[[#This Row],[verzekerd ANW bedrag]]),""),"")</f>
        <v/>
      </c>
      <c r="D80" s="19" t="str">
        <f>IF(NOT(ANWtabel[[#This Row],[naam]]=""),IF(LEN(invoer_werknemers[[#This Row],[geboortedatum]])&gt;0,YEAR(invoer_werknemers[[#This Row],[geboortedatum]]),""),"")</f>
        <v/>
      </c>
      <c r="E8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0" s="35" t="str">
        <f>IF(NOT(ANWtabel[[#This Row],[naam]]=""),IFERROR(ROUND(ANWtabel[[#This Row],[aantal dagen in dienst]]/aantal_dagen_per_maand*ANWtabel[[#This Row],[ANW premie
per maand]],2),0),"")</f>
        <v/>
      </c>
    </row>
    <row r="81" spans="1:6" ht="20.149999999999999" customHeight="1" x14ac:dyDescent="0.4">
      <c r="A81" s="3" t="str">
        <f>IFERROR(IF(invoer_werknemers[[#This Row],[naam]]="","",invoer_werknemers[[#This Row],[naam]]),"")</f>
        <v/>
      </c>
      <c r="B8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1" s="35" t="str">
        <f>IF(NOT(ANWtabel[[#This Row],[naam]]=""),IF(invoer_werknemers[[#This Row],[verzekerd ANW bedrag]]&gt;0,VALUE(invoer_werknemers[[#This Row],[verzekerd ANW bedrag]]),""),"")</f>
        <v/>
      </c>
      <c r="D81" s="19" t="str">
        <f>IF(NOT(ANWtabel[[#This Row],[naam]]=""),IF(LEN(invoer_werknemers[[#This Row],[geboortedatum]])&gt;0,YEAR(invoer_werknemers[[#This Row],[geboortedatum]]),""),"")</f>
        <v/>
      </c>
      <c r="E8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1" s="35" t="str">
        <f>IF(NOT(ANWtabel[[#This Row],[naam]]=""),IFERROR(ROUND(ANWtabel[[#This Row],[aantal dagen in dienst]]/aantal_dagen_per_maand*ANWtabel[[#This Row],[ANW premie
per maand]],2),0),"")</f>
        <v/>
      </c>
    </row>
    <row r="82" spans="1:6" ht="20.149999999999999" customHeight="1" x14ac:dyDescent="0.4">
      <c r="A82" s="3" t="str">
        <f>IFERROR(IF(invoer_werknemers[[#This Row],[naam]]="","",invoer_werknemers[[#This Row],[naam]]),"")</f>
        <v/>
      </c>
      <c r="B8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2" s="35" t="str">
        <f>IF(NOT(ANWtabel[[#This Row],[naam]]=""),IF(invoer_werknemers[[#This Row],[verzekerd ANW bedrag]]&gt;0,VALUE(invoer_werknemers[[#This Row],[verzekerd ANW bedrag]]),""),"")</f>
        <v/>
      </c>
      <c r="D82" s="19" t="str">
        <f>IF(NOT(ANWtabel[[#This Row],[naam]]=""),IF(LEN(invoer_werknemers[[#This Row],[geboortedatum]])&gt;0,YEAR(invoer_werknemers[[#This Row],[geboortedatum]]),""),"")</f>
        <v/>
      </c>
      <c r="E8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2" s="35" t="str">
        <f>IF(NOT(ANWtabel[[#This Row],[naam]]=""),IFERROR(ROUND(ANWtabel[[#This Row],[aantal dagen in dienst]]/aantal_dagen_per_maand*ANWtabel[[#This Row],[ANW premie
per maand]],2),0),"")</f>
        <v/>
      </c>
    </row>
    <row r="83" spans="1:6" ht="20.149999999999999" customHeight="1" x14ac:dyDescent="0.4">
      <c r="A83" s="3" t="str">
        <f>IFERROR(IF(invoer_werknemers[[#This Row],[naam]]="","",invoer_werknemers[[#This Row],[naam]]),"")</f>
        <v/>
      </c>
      <c r="B8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3" s="35" t="str">
        <f>IF(NOT(ANWtabel[[#This Row],[naam]]=""),IF(invoer_werknemers[[#This Row],[verzekerd ANW bedrag]]&gt;0,VALUE(invoer_werknemers[[#This Row],[verzekerd ANW bedrag]]),""),"")</f>
        <v/>
      </c>
      <c r="D83" s="19" t="str">
        <f>IF(NOT(ANWtabel[[#This Row],[naam]]=""),IF(LEN(invoer_werknemers[[#This Row],[geboortedatum]])&gt;0,YEAR(invoer_werknemers[[#This Row],[geboortedatum]]),""),"")</f>
        <v/>
      </c>
      <c r="E8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3" s="35" t="str">
        <f>IF(NOT(ANWtabel[[#This Row],[naam]]=""),IFERROR(ROUND(ANWtabel[[#This Row],[aantal dagen in dienst]]/aantal_dagen_per_maand*ANWtabel[[#This Row],[ANW premie
per maand]],2),0),"")</f>
        <v/>
      </c>
    </row>
    <row r="84" spans="1:6" ht="20.149999999999999" customHeight="1" x14ac:dyDescent="0.4">
      <c r="A84" s="3" t="str">
        <f>IFERROR(IF(invoer_werknemers[[#This Row],[naam]]="","",invoer_werknemers[[#This Row],[naam]]),"")</f>
        <v/>
      </c>
      <c r="B8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4" s="35" t="str">
        <f>IF(NOT(ANWtabel[[#This Row],[naam]]=""),IF(invoer_werknemers[[#This Row],[verzekerd ANW bedrag]]&gt;0,VALUE(invoer_werknemers[[#This Row],[verzekerd ANW bedrag]]),""),"")</f>
        <v/>
      </c>
      <c r="D84" s="19" t="str">
        <f>IF(NOT(ANWtabel[[#This Row],[naam]]=""),IF(LEN(invoer_werknemers[[#This Row],[geboortedatum]])&gt;0,YEAR(invoer_werknemers[[#This Row],[geboortedatum]]),""),"")</f>
        <v/>
      </c>
      <c r="E8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4" s="35" t="str">
        <f>IF(NOT(ANWtabel[[#This Row],[naam]]=""),IFERROR(ROUND(ANWtabel[[#This Row],[aantal dagen in dienst]]/aantal_dagen_per_maand*ANWtabel[[#This Row],[ANW premie
per maand]],2),0),"")</f>
        <v/>
      </c>
    </row>
    <row r="85" spans="1:6" ht="20.149999999999999" customHeight="1" x14ac:dyDescent="0.4">
      <c r="A85" s="3" t="str">
        <f>IFERROR(IF(invoer_werknemers[[#This Row],[naam]]="","",invoer_werknemers[[#This Row],[naam]]),"")</f>
        <v/>
      </c>
      <c r="B8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5" s="35" t="str">
        <f>IF(NOT(ANWtabel[[#This Row],[naam]]=""),IF(invoer_werknemers[[#This Row],[verzekerd ANW bedrag]]&gt;0,VALUE(invoer_werknemers[[#This Row],[verzekerd ANW bedrag]]),""),"")</f>
        <v/>
      </c>
      <c r="D85" s="19" t="str">
        <f>IF(NOT(ANWtabel[[#This Row],[naam]]=""),IF(LEN(invoer_werknemers[[#This Row],[geboortedatum]])&gt;0,YEAR(invoer_werknemers[[#This Row],[geboortedatum]]),""),"")</f>
        <v/>
      </c>
      <c r="E8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5" s="35" t="str">
        <f>IF(NOT(ANWtabel[[#This Row],[naam]]=""),IFERROR(ROUND(ANWtabel[[#This Row],[aantal dagen in dienst]]/aantal_dagen_per_maand*ANWtabel[[#This Row],[ANW premie
per maand]],2),0),"")</f>
        <v/>
      </c>
    </row>
    <row r="86" spans="1:6" ht="20.149999999999999" customHeight="1" x14ac:dyDescent="0.4">
      <c r="A86" s="3" t="str">
        <f>IFERROR(IF(invoer_werknemers[[#This Row],[naam]]="","",invoer_werknemers[[#This Row],[naam]]),"")</f>
        <v/>
      </c>
      <c r="B8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6" s="35" t="str">
        <f>IF(NOT(ANWtabel[[#This Row],[naam]]=""),IF(invoer_werknemers[[#This Row],[verzekerd ANW bedrag]]&gt;0,VALUE(invoer_werknemers[[#This Row],[verzekerd ANW bedrag]]),""),"")</f>
        <v/>
      </c>
      <c r="D86" s="19" t="str">
        <f>IF(NOT(ANWtabel[[#This Row],[naam]]=""),IF(LEN(invoer_werknemers[[#This Row],[geboortedatum]])&gt;0,YEAR(invoer_werknemers[[#This Row],[geboortedatum]]),""),"")</f>
        <v/>
      </c>
      <c r="E8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6" s="35" t="str">
        <f>IF(NOT(ANWtabel[[#This Row],[naam]]=""),IFERROR(ROUND(ANWtabel[[#This Row],[aantal dagen in dienst]]/aantal_dagen_per_maand*ANWtabel[[#This Row],[ANW premie
per maand]],2),0),"")</f>
        <v/>
      </c>
    </row>
    <row r="87" spans="1:6" ht="20.149999999999999" customHeight="1" x14ac:dyDescent="0.4">
      <c r="A87" s="3" t="str">
        <f>IFERROR(IF(invoer_werknemers[[#This Row],[naam]]="","",invoer_werknemers[[#This Row],[naam]]),"")</f>
        <v/>
      </c>
      <c r="B8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7" s="35" t="str">
        <f>IF(NOT(ANWtabel[[#This Row],[naam]]=""),IF(invoer_werknemers[[#This Row],[verzekerd ANW bedrag]]&gt;0,VALUE(invoer_werknemers[[#This Row],[verzekerd ANW bedrag]]),""),"")</f>
        <v/>
      </c>
      <c r="D87" s="19" t="str">
        <f>IF(NOT(ANWtabel[[#This Row],[naam]]=""),IF(LEN(invoer_werknemers[[#This Row],[geboortedatum]])&gt;0,YEAR(invoer_werknemers[[#This Row],[geboortedatum]]),""),"")</f>
        <v/>
      </c>
      <c r="E8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7" s="35" t="str">
        <f>IF(NOT(ANWtabel[[#This Row],[naam]]=""),IFERROR(ROUND(ANWtabel[[#This Row],[aantal dagen in dienst]]/aantal_dagen_per_maand*ANWtabel[[#This Row],[ANW premie
per maand]],2),0),"")</f>
        <v/>
      </c>
    </row>
    <row r="88" spans="1:6" ht="20.149999999999999" customHeight="1" x14ac:dyDescent="0.4">
      <c r="A88" s="3" t="str">
        <f>IFERROR(IF(invoer_werknemers[[#This Row],[naam]]="","",invoer_werknemers[[#This Row],[naam]]),"")</f>
        <v/>
      </c>
      <c r="B8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8" s="35" t="str">
        <f>IF(NOT(ANWtabel[[#This Row],[naam]]=""),IF(invoer_werknemers[[#This Row],[verzekerd ANW bedrag]]&gt;0,VALUE(invoer_werknemers[[#This Row],[verzekerd ANW bedrag]]),""),"")</f>
        <v/>
      </c>
      <c r="D88" s="19" t="str">
        <f>IF(NOT(ANWtabel[[#This Row],[naam]]=""),IF(LEN(invoer_werknemers[[#This Row],[geboortedatum]])&gt;0,YEAR(invoer_werknemers[[#This Row],[geboortedatum]]),""),"")</f>
        <v/>
      </c>
      <c r="E8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8" s="35" t="str">
        <f>IF(NOT(ANWtabel[[#This Row],[naam]]=""),IFERROR(ROUND(ANWtabel[[#This Row],[aantal dagen in dienst]]/aantal_dagen_per_maand*ANWtabel[[#This Row],[ANW premie
per maand]],2),0),"")</f>
        <v/>
      </c>
    </row>
    <row r="89" spans="1:6" ht="20.149999999999999" customHeight="1" x14ac:dyDescent="0.4">
      <c r="A89" s="3" t="str">
        <f>IFERROR(IF(invoer_werknemers[[#This Row],[naam]]="","",invoer_werknemers[[#This Row],[naam]]),"")</f>
        <v/>
      </c>
      <c r="B8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89" s="35" t="str">
        <f>IF(NOT(ANWtabel[[#This Row],[naam]]=""),IF(invoer_werknemers[[#This Row],[verzekerd ANW bedrag]]&gt;0,VALUE(invoer_werknemers[[#This Row],[verzekerd ANW bedrag]]),""),"")</f>
        <v/>
      </c>
      <c r="D89" s="19" t="str">
        <f>IF(NOT(ANWtabel[[#This Row],[naam]]=""),IF(LEN(invoer_werknemers[[#This Row],[geboortedatum]])&gt;0,YEAR(invoer_werknemers[[#This Row],[geboortedatum]]),""),"")</f>
        <v/>
      </c>
      <c r="E8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89" s="35" t="str">
        <f>IF(NOT(ANWtabel[[#This Row],[naam]]=""),IFERROR(ROUND(ANWtabel[[#This Row],[aantal dagen in dienst]]/aantal_dagen_per_maand*ANWtabel[[#This Row],[ANW premie
per maand]],2),0),"")</f>
        <v/>
      </c>
    </row>
    <row r="90" spans="1:6" ht="20.149999999999999" customHeight="1" x14ac:dyDescent="0.4">
      <c r="A90" s="3" t="str">
        <f>IFERROR(IF(invoer_werknemers[[#This Row],[naam]]="","",invoer_werknemers[[#This Row],[naam]]),"")</f>
        <v/>
      </c>
      <c r="B9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0" s="35" t="str">
        <f>IF(NOT(ANWtabel[[#This Row],[naam]]=""),IF(invoer_werknemers[[#This Row],[verzekerd ANW bedrag]]&gt;0,VALUE(invoer_werknemers[[#This Row],[verzekerd ANW bedrag]]),""),"")</f>
        <v/>
      </c>
      <c r="D90" s="19" t="str">
        <f>IF(NOT(ANWtabel[[#This Row],[naam]]=""),IF(LEN(invoer_werknemers[[#This Row],[geboortedatum]])&gt;0,YEAR(invoer_werknemers[[#This Row],[geboortedatum]]),""),"")</f>
        <v/>
      </c>
      <c r="E9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0" s="35" t="str">
        <f>IF(NOT(ANWtabel[[#This Row],[naam]]=""),IFERROR(ROUND(ANWtabel[[#This Row],[aantal dagen in dienst]]/aantal_dagen_per_maand*ANWtabel[[#This Row],[ANW premie
per maand]],2),0),"")</f>
        <v/>
      </c>
    </row>
    <row r="91" spans="1:6" ht="20.149999999999999" customHeight="1" x14ac:dyDescent="0.4">
      <c r="A91" s="3" t="str">
        <f>IFERROR(IF(invoer_werknemers[[#This Row],[naam]]="","",invoer_werknemers[[#This Row],[naam]]),"")</f>
        <v/>
      </c>
      <c r="B9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1" s="35" t="str">
        <f>IF(NOT(ANWtabel[[#This Row],[naam]]=""),IF(invoer_werknemers[[#This Row],[verzekerd ANW bedrag]]&gt;0,VALUE(invoer_werknemers[[#This Row],[verzekerd ANW bedrag]]),""),"")</f>
        <v/>
      </c>
      <c r="D91" s="19" t="str">
        <f>IF(NOT(ANWtabel[[#This Row],[naam]]=""),IF(LEN(invoer_werknemers[[#This Row],[geboortedatum]])&gt;0,YEAR(invoer_werknemers[[#This Row],[geboortedatum]]),""),"")</f>
        <v/>
      </c>
      <c r="E9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1" s="35" t="str">
        <f>IF(NOT(ANWtabel[[#This Row],[naam]]=""),IFERROR(ROUND(ANWtabel[[#This Row],[aantal dagen in dienst]]/aantal_dagen_per_maand*ANWtabel[[#This Row],[ANW premie
per maand]],2),0),"")</f>
        <v/>
      </c>
    </row>
    <row r="92" spans="1:6" ht="20.149999999999999" customHeight="1" x14ac:dyDescent="0.4">
      <c r="A92" s="3" t="str">
        <f>IFERROR(IF(invoer_werknemers[[#This Row],[naam]]="","",invoer_werknemers[[#This Row],[naam]]),"")</f>
        <v/>
      </c>
      <c r="B9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2" s="35" t="str">
        <f>IF(NOT(ANWtabel[[#This Row],[naam]]=""),IF(invoer_werknemers[[#This Row],[verzekerd ANW bedrag]]&gt;0,VALUE(invoer_werknemers[[#This Row],[verzekerd ANW bedrag]]),""),"")</f>
        <v/>
      </c>
      <c r="D92" s="19" t="str">
        <f>IF(NOT(ANWtabel[[#This Row],[naam]]=""),IF(LEN(invoer_werknemers[[#This Row],[geboortedatum]])&gt;0,YEAR(invoer_werknemers[[#This Row],[geboortedatum]]),""),"")</f>
        <v/>
      </c>
      <c r="E9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2" s="35" t="str">
        <f>IF(NOT(ANWtabel[[#This Row],[naam]]=""),IFERROR(ROUND(ANWtabel[[#This Row],[aantal dagen in dienst]]/aantal_dagen_per_maand*ANWtabel[[#This Row],[ANW premie
per maand]],2),0),"")</f>
        <v/>
      </c>
    </row>
    <row r="93" spans="1:6" ht="20.149999999999999" customHeight="1" x14ac:dyDescent="0.4">
      <c r="A93" s="3" t="str">
        <f>IFERROR(IF(invoer_werknemers[[#This Row],[naam]]="","",invoer_werknemers[[#This Row],[naam]]),"")</f>
        <v/>
      </c>
      <c r="B9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3" s="35" t="str">
        <f>IF(NOT(ANWtabel[[#This Row],[naam]]=""),IF(invoer_werknemers[[#This Row],[verzekerd ANW bedrag]]&gt;0,VALUE(invoer_werknemers[[#This Row],[verzekerd ANW bedrag]]),""),"")</f>
        <v/>
      </c>
      <c r="D93" s="19" t="str">
        <f>IF(NOT(ANWtabel[[#This Row],[naam]]=""),IF(LEN(invoer_werknemers[[#This Row],[geboortedatum]])&gt;0,YEAR(invoer_werknemers[[#This Row],[geboortedatum]]),""),"")</f>
        <v/>
      </c>
      <c r="E9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3" s="35" t="str">
        <f>IF(NOT(ANWtabel[[#This Row],[naam]]=""),IFERROR(ROUND(ANWtabel[[#This Row],[aantal dagen in dienst]]/aantal_dagen_per_maand*ANWtabel[[#This Row],[ANW premie
per maand]],2),0),"")</f>
        <v/>
      </c>
    </row>
    <row r="94" spans="1:6" ht="20.149999999999999" customHeight="1" x14ac:dyDescent="0.4">
      <c r="A94" s="3" t="str">
        <f>IFERROR(IF(invoer_werknemers[[#This Row],[naam]]="","",invoer_werknemers[[#This Row],[naam]]),"")</f>
        <v/>
      </c>
      <c r="B9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4" s="35" t="str">
        <f>IF(NOT(ANWtabel[[#This Row],[naam]]=""),IF(invoer_werknemers[[#This Row],[verzekerd ANW bedrag]]&gt;0,VALUE(invoer_werknemers[[#This Row],[verzekerd ANW bedrag]]),""),"")</f>
        <v/>
      </c>
      <c r="D94" s="19" t="str">
        <f>IF(NOT(ANWtabel[[#This Row],[naam]]=""),IF(LEN(invoer_werknemers[[#This Row],[geboortedatum]])&gt;0,YEAR(invoer_werknemers[[#This Row],[geboortedatum]]),""),"")</f>
        <v/>
      </c>
      <c r="E9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4" s="35" t="str">
        <f>IF(NOT(ANWtabel[[#This Row],[naam]]=""),IFERROR(ROUND(ANWtabel[[#This Row],[aantal dagen in dienst]]/aantal_dagen_per_maand*ANWtabel[[#This Row],[ANW premie
per maand]],2),0),"")</f>
        <v/>
      </c>
    </row>
    <row r="95" spans="1:6" ht="20.149999999999999" customHeight="1" x14ac:dyDescent="0.4">
      <c r="A95" s="3" t="str">
        <f>IFERROR(IF(invoer_werknemers[[#This Row],[naam]]="","",invoer_werknemers[[#This Row],[naam]]),"")</f>
        <v/>
      </c>
      <c r="B9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5" s="35" t="str">
        <f>IF(NOT(ANWtabel[[#This Row],[naam]]=""),IF(invoer_werknemers[[#This Row],[verzekerd ANW bedrag]]&gt;0,VALUE(invoer_werknemers[[#This Row],[verzekerd ANW bedrag]]),""),"")</f>
        <v/>
      </c>
      <c r="D95" s="19" t="str">
        <f>IF(NOT(ANWtabel[[#This Row],[naam]]=""),IF(LEN(invoer_werknemers[[#This Row],[geboortedatum]])&gt;0,YEAR(invoer_werknemers[[#This Row],[geboortedatum]]),""),"")</f>
        <v/>
      </c>
      <c r="E9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5" s="35" t="str">
        <f>IF(NOT(ANWtabel[[#This Row],[naam]]=""),IFERROR(ROUND(ANWtabel[[#This Row],[aantal dagen in dienst]]/aantal_dagen_per_maand*ANWtabel[[#This Row],[ANW premie
per maand]],2),0),"")</f>
        <v/>
      </c>
    </row>
    <row r="96" spans="1:6" ht="20.149999999999999" customHeight="1" x14ac:dyDescent="0.4">
      <c r="A96" s="3" t="str">
        <f>IFERROR(IF(invoer_werknemers[[#This Row],[naam]]="","",invoer_werknemers[[#This Row],[naam]]),"")</f>
        <v/>
      </c>
      <c r="B9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6" s="35" t="str">
        <f>IF(NOT(ANWtabel[[#This Row],[naam]]=""),IF(invoer_werknemers[[#This Row],[verzekerd ANW bedrag]]&gt;0,VALUE(invoer_werknemers[[#This Row],[verzekerd ANW bedrag]]),""),"")</f>
        <v/>
      </c>
      <c r="D96" s="19" t="str">
        <f>IF(NOT(ANWtabel[[#This Row],[naam]]=""),IF(LEN(invoer_werknemers[[#This Row],[geboortedatum]])&gt;0,YEAR(invoer_werknemers[[#This Row],[geboortedatum]]),""),"")</f>
        <v/>
      </c>
      <c r="E9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6" s="35" t="str">
        <f>IF(NOT(ANWtabel[[#This Row],[naam]]=""),IFERROR(ROUND(ANWtabel[[#This Row],[aantal dagen in dienst]]/aantal_dagen_per_maand*ANWtabel[[#This Row],[ANW premie
per maand]],2),0),"")</f>
        <v/>
      </c>
    </row>
    <row r="97" spans="1:6" ht="20.149999999999999" customHeight="1" x14ac:dyDescent="0.4">
      <c r="A97" s="3" t="str">
        <f>IFERROR(IF(invoer_werknemers[[#This Row],[naam]]="","",invoer_werknemers[[#This Row],[naam]]),"")</f>
        <v/>
      </c>
      <c r="B9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7" s="35" t="str">
        <f>IF(NOT(ANWtabel[[#This Row],[naam]]=""),IF(invoer_werknemers[[#This Row],[verzekerd ANW bedrag]]&gt;0,VALUE(invoer_werknemers[[#This Row],[verzekerd ANW bedrag]]),""),"")</f>
        <v/>
      </c>
      <c r="D97" s="19" t="str">
        <f>IF(NOT(ANWtabel[[#This Row],[naam]]=""),IF(LEN(invoer_werknemers[[#This Row],[geboortedatum]])&gt;0,YEAR(invoer_werknemers[[#This Row],[geboortedatum]]),""),"")</f>
        <v/>
      </c>
      <c r="E9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7" s="35" t="str">
        <f>IF(NOT(ANWtabel[[#This Row],[naam]]=""),IFERROR(ROUND(ANWtabel[[#This Row],[aantal dagen in dienst]]/aantal_dagen_per_maand*ANWtabel[[#This Row],[ANW premie
per maand]],2),0),"")</f>
        <v/>
      </c>
    </row>
    <row r="98" spans="1:6" ht="20.149999999999999" customHeight="1" x14ac:dyDescent="0.4">
      <c r="A98" s="3" t="str">
        <f>IFERROR(IF(invoer_werknemers[[#This Row],[naam]]="","",invoer_werknemers[[#This Row],[naam]]),"")</f>
        <v/>
      </c>
      <c r="B9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8" s="35" t="str">
        <f>IF(NOT(ANWtabel[[#This Row],[naam]]=""),IF(invoer_werknemers[[#This Row],[verzekerd ANW bedrag]]&gt;0,VALUE(invoer_werknemers[[#This Row],[verzekerd ANW bedrag]]),""),"")</f>
        <v/>
      </c>
      <c r="D98" s="19" t="str">
        <f>IF(NOT(ANWtabel[[#This Row],[naam]]=""),IF(LEN(invoer_werknemers[[#This Row],[geboortedatum]])&gt;0,YEAR(invoer_werknemers[[#This Row],[geboortedatum]]),""),"")</f>
        <v/>
      </c>
      <c r="E9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8" s="35" t="str">
        <f>IF(NOT(ANWtabel[[#This Row],[naam]]=""),IFERROR(ROUND(ANWtabel[[#This Row],[aantal dagen in dienst]]/aantal_dagen_per_maand*ANWtabel[[#This Row],[ANW premie
per maand]],2),0),"")</f>
        <v/>
      </c>
    </row>
    <row r="99" spans="1:6" ht="20.149999999999999" customHeight="1" x14ac:dyDescent="0.4">
      <c r="A99" s="3" t="str">
        <f>IFERROR(IF(invoer_werknemers[[#This Row],[naam]]="","",invoer_werknemers[[#This Row],[naam]]),"")</f>
        <v/>
      </c>
      <c r="B9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99" s="35" t="str">
        <f>IF(NOT(ANWtabel[[#This Row],[naam]]=""),IF(invoer_werknemers[[#This Row],[verzekerd ANW bedrag]]&gt;0,VALUE(invoer_werknemers[[#This Row],[verzekerd ANW bedrag]]),""),"")</f>
        <v/>
      </c>
      <c r="D99" s="19" t="str">
        <f>IF(NOT(ANWtabel[[#This Row],[naam]]=""),IF(LEN(invoer_werknemers[[#This Row],[geboortedatum]])&gt;0,YEAR(invoer_werknemers[[#This Row],[geboortedatum]]),""),"")</f>
        <v/>
      </c>
      <c r="E9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99" s="35" t="str">
        <f>IF(NOT(ANWtabel[[#This Row],[naam]]=""),IFERROR(ROUND(ANWtabel[[#This Row],[aantal dagen in dienst]]/aantal_dagen_per_maand*ANWtabel[[#This Row],[ANW premie
per maand]],2),0),"")</f>
        <v/>
      </c>
    </row>
    <row r="100" spans="1:6" ht="20.149999999999999" customHeight="1" x14ac:dyDescent="0.4">
      <c r="A100" s="3" t="str">
        <f>IFERROR(IF(invoer_werknemers[[#This Row],[naam]]="","",invoer_werknemers[[#This Row],[naam]]),"")</f>
        <v/>
      </c>
      <c r="B10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0" s="35" t="str">
        <f>IF(NOT(ANWtabel[[#This Row],[naam]]=""),IF(invoer_werknemers[[#This Row],[verzekerd ANW bedrag]]&gt;0,VALUE(invoer_werknemers[[#This Row],[verzekerd ANW bedrag]]),""),"")</f>
        <v/>
      </c>
      <c r="D100" s="19" t="str">
        <f>IF(NOT(ANWtabel[[#This Row],[naam]]=""),IF(LEN(invoer_werknemers[[#This Row],[geboortedatum]])&gt;0,YEAR(invoer_werknemers[[#This Row],[geboortedatum]]),""),"")</f>
        <v/>
      </c>
      <c r="E10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0" s="35" t="str">
        <f>IF(NOT(ANWtabel[[#This Row],[naam]]=""),IFERROR(ROUND(ANWtabel[[#This Row],[aantal dagen in dienst]]/aantal_dagen_per_maand*ANWtabel[[#This Row],[ANW premie
per maand]],2),0),"")</f>
        <v/>
      </c>
    </row>
    <row r="101" spans="1:6" ht="20.149999999999999" customHeight="1" x14ac:dyDescent="0.4">
      <c r="A101" s="3" t="str">
        <f>IFERROR(IF(invoer_werknemers[[#This Row],[naam]]="","",invoer_werknemers[[#This Row],[naam]]),"")</f>
        <v/>
      </c>
      <c r="B10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1" s="35" t="str">
        <f>IF(NOT(ANWtabel[[#This Row],[naam]]=""),IF(invoer_werknemers[[#This Row],[verzekerd ANW bedrag]]&gt;0,VALUE(invoer_werknemers[[#This Row],[verzekerd ANW bedrag]]),""),"")</f>
        <v/>
      </c>
      <c r="D101" s="19" t="str">
        <f>IF(NOT(ANWtabel[[#This Row],[naam]]=""),IF(LEN(invoer_werknemers[[#This Row],[geboortedatum]])&gt;0,YEAR(invoer_werknemers[[#This Row],[geboortedatum]]),""),"")</f>
        <v/>
      </c>
      <c r="E10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1" s="35" t="str">
        <f>IF(NOT(ANWtabel[[#This Row],[naam]]=""),IFERROR(ROUND(ANWtabel[[#This Row],[aantal dagen in dienst]]/aantal_dagen_per_maand*ANWtabel[[#This Row],[ANW premie
per maand]],2),0),"")</f>
        <v/>
      </c>
    </row>
    <row r="102" spans="1:6" ht="20.149999999999999" customHeight="1" x14ac:dyDescent="0.4">
      <c r="A102" s="3" t="str">
        <f>IFERROR(IF(invoer_werknemers[[#This Row],[naam]]="","",invoer_werknemers[[#This Row],[naam]]),"")</f>
        <v/>
      </c>
      <c r="B10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2" s="35" t="str">
        <f>IF(NOT(ANWtabel[[#This Row],[naam]]=""),IF(invoer_werknemers[[#This Row],[verzekerd ANW bedrag]]&gt;0,VALUE(invoer_werknemers[[#This Row],[verzekerd ANW bedrag]]),""),"")</f>
        <v/>
      </c>
      <c r="D102" s="19" t="str">
        <f>IF(NOT(ANWtabel[[#This Row],[naam]]=""),IF(LEN(invoer_werknemers[[#This Row],[geboortedatum]])&gt;0,YEAR(invoer_werknemers[[#This Row],[geboortedatum]]),""),"")</f>
        <v/>
      </c>
      <c r="E10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2" s="35" t="str">
        <f>IF(NOT(ANWtabel[[#This Row],[naam]]=""),IFERROR(ROUND(ANWtabel[[#This Row],[aantal dagen in dienst]]/aantal_dagen_per_maand*ANWtabel[[#This Row],[ANW premie
per maand]],2),0),"")</f>
        <v/>
      </c>
    </row>
    <row r="103" spans="1:6" ht="20.149999999999999" customHeight="1" x14ac:dyDescent="0.4">
      <c r="A103" s="3" t="str">
        <f>IFERROR(IF(invoer_werknemers[[#This Row],[naam]]="","",invoer_werknemers[[#This Row],[naam]]),"")</f>
        <v/>
      </c>
      <c r="B10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3" s="35" t="str">
        <f>IF(NOT(ANWtabel[[#This Row],[naam]]=""),IF(invoer_werknemers[[#This Row],[verzekerd ANW bedrag]]&gt;0,VALUE(invoer_werknemers[[#This Row],[verzekerd ANW bedrag]]),""),"")</f>
        <v/>
      </c>
      <c r="D103" s="19" t="str">
        <f>IF(NOT(ANWtabel[[#This Row],[naam]]=""),IF(LEN(invoer_werknemers[[#This Row],[geboortedatum]])&gt;0,YEAR(invoer_werknemers[[#This Row],[geboortedatum]]),""),"")</f>
        <v/>
      </c>
      <c r="E10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3" s="35" t="str">
        <f>IF(NOT(ANWtabel[[#This Row],[naam]]=""),IFERROR(ROUND(ANWtabel[[#This Row],[aantal dagen in dienst]]/aantal_dagen_per_maand*ANWtabel[[#This Row],[ANW premie
per maand]],2),0),"")</f>
        <v/>
      </c>
    </row>
    <row r="104" spans="1:6" ht="20.149999999999999" customHeight="1" x14ac:dyDescent="0.4">
      <c r="A104" s="3" t="str">
        <f>IFERROR(IF(invoer_werknemers[[#This Row],[naam]]="","",invoer_werknemers[[#This Row],[naam]]),"")</f>
        <v/>
      </c>
      <c r="B10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4" s="35" t="str">
        <f>IF(NOT(ANWtabel[[#This Row],[naam]]=""),IF(invoer_werknemers[[#This Row],[verzekerd ANW bedrag]]&gt;0,VALUE(invoer_werknemers[[#This Row],[verzekerd ANW bedrag]]),""),"")</f>
        <v/>
      </c>
      <c r="D104" s="19" t="str">
        <f>IF(NOT(ANWtabel[[#This Row],[naam]]=""),IF(LEN(invoer_werknemers[[#This Row],[geboortedatum]])&gt;0,YEAR(invoer_werknemers[[#This Row],[geboortedatum]]),""),"")</f>
        <v/>
      </c>
      <c r="E10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4" s="35" t="str">
        <f>IF(NOT(ANWtabel[[#This Row],[naam]]=""),IFERROR(ROUND(ANWtabel[[#This Row],[aantal dagen in dienst]]/aantal_dagen_per_maand*ANWtabel[[#This Row],[ANW premie
per maand]],2),0),"")</f>
        <v/>
      </c>
    </row>
    <row r="105" spans="1:6" ht="20.149999999999999" customHeight="1" x14ac:dyDescent="0.4">
      <c r="A105" s="3" t="str">
        <f>IFERROR(IF(invoer_werknemers[[#This Row],[naam]]="","",invoer_werknemers[[#This Row],[naam]]),"")</f>
        <v/>
      </c>
      <c r="B10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5" s="35" t="str">
        <f>IF(NOT(ANWtabel[[#This Row],[naam]]=""),IF(invoer_werknemers[[#This Row],[verzekerd ANW bedrag]]&gt;0,VALUE(invoer_werknemers[[#This Row],[verzekerd ANW bedrag]]),""),"")</f>
        <v/>
      </c>
      <c r="D105" s="19" t="str">
        <f>IF(NOT(ANWtabel[[#This Row],[naam]]=""),IF(LEN(invoer_werknemers[[#This Row],[geboortedatum]])&gt;0,YEAR(invoer_werknemers[[#This Row],[geboortedatum]]),""),"")</f>
        <v/>
      </c>
      <c r="E10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5" s="35" t="str">
        <f>IF(NOT(ANWtabel[[#This Row],[naam]]=""),IFERROR(ROUND(ANWtabel[[#This Row],[aantal dagen in dienst]]/aantal_dagen_per_maand*ANWtabel[[#This Row],[ANW premie
per maand]],2),0),"")</f>
        <v/>
      </c>
    </row>
    <row r="106" spans="1:6" ht="20.149999999999999" customHeight="1" x14ac:dyDescent="0.4">
      <c r="A106" s="3" t="str">
        <f>IFERROR(IF(invoer_werknemers[[#This Row],[naam]]="","",invoer_werknemers[[#This Row],[naam]]),"")</f>
        <v/>
      </c>
      <c r="B10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6" s="35" t="str">
        <f>IF(NOT(ANWtabel[[#This Row],[naam]]=""),IF(invoer_werknemers[[#This Row],[verzekerd ANW bedrag]]&gt;0,VALUE(invoer_werknemers[[#This Row],[verzekerd ANW bedrag]]),""),"")</f>
        <v/>
      </c>
      <c r="D106" s="19" t="str">
        <f>IF(NOT(ANWtabel[[#This Row],[naam]]=""),IF(LEN(invoer_werknemers[[#This Row],[geboortedatum]])&gt;0,YEAR(invoer_werknemers[[#This Row],[geboortedatum]]),""),"")</f>
        <v/>
      </c>
      <c r="E10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6" s="35" t="str">
        <f>IF(NOT(ANWtabel[[#This Row],[naam]]=""),IFERROR(ROUND(ANWtabel[[#This Row],[aantal dagen in dienst]]/aantal_dagen_per_maand*ANWtabel[[#This Row],[ANW premie
per maand]],2),0),"")</f>
        <v/>
      </c>
    </row>
    <row r="107" spans="1:6" ht="20.149999999999999" customHeight="1" x14ac:dyDescent="0.4">
      <c r="A107" s="3" t="str">
        <f>IFERROR(IF(invoer_werknemers[[#This Row],[naam]]="","",invoer_werknemers[[#This Row],[naam]]),"")</f>
        <v/>
      </c>
      <c r="B10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7" s="35" t="str">
        <f>IF(NOT(ANWtabel[[#This Row],[naam]]=""),IF(invoer_werknemers[[#This Row],[verzekerd ANW bedrag]]&gt;0,VALUE(invoer_werknemers[[#This Row],[verzekerd ANW bedrag]]),""),"")</f>
        <v/>
      </c>
      <c r="D107" s="19" t="str">
        <f>IF(NOT(ANWtabel[[#This Row],[naam]]=""),IF(LEN(invoer_werknemers[[#This Row],[geboortedatum]])&gt;0,YEAR(invoer_werknemers[[#This Row],[geboortedatum]]),""),"")</f>
        <v/>
      </c>
      <c r="E10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7" s="35" t="str">
        <f>IF(NOT(ANWtabel[[#This Row],[naam]]=""),IFERROR(ROUND(ANWtabel[[#This Row],[aantal dagen in dienst]]/aantal_dagen_per_maand*ANWtabel[[#This Row],[ANW premie
per maand]],2),0),"")</f>
        <v/>
      </c>
    </row>
    <row r="108" spans="1:6" ht="20.149999999999999" customHeight="1" x14ac:dyDescent="0.4">
      <c r="A108" s="3" t="str">
        <f>IFERROR(IF(invoer_werknemers[[#This Row],[naam]]="","",invoer_werknemers[[#This Row],[naam]]),"")</f>
        <v/>
      </c>
      <c r="B10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8" s="35" t="str">
        <f>IF(NOT(ANWtabel[[#This Row],[naam]]=""),IF(invoer_werknemers[[#This Row],[verzekerd ANW bedrag]]&gt;0,VALUE(invoer_werknemers[[#This Row],[verzekerd ANW bedrag]]),""),"")</f>
        <v/>
      </c>
      <c r="D108" s="19" t="str">
        <f>IF(NOT(ANWtabel[[#This Row],[naam]]=""),IF(LEN(invoer_werknemers[[#This Row],[geboortedatum]])&gt;0,YEAR(invoer_werknemers[[#This Row],[geboortedatum]]),""),"")</f>
        <v/>
      </c>
      <c r="E10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8" s="35" t="str">
        <f>IF(NOT(ANWtabel[[#This Row],[naam]]=""),IFERROR(ROUND(ANWtabel[[#This Row],[aantal dagen in dienst]]/aantal_dagen_per_maand*ANWtabel[[#This Row],[ANW premie
per maand]],2),0),"")</f>
        <v/>
      </c>
    </row>
    <row r="109" spans="1:6" ht="20.149999999999999" customHeight="1" x14ac:dyDescent="0.4">
      <c r="A109" s="3" t="str">
        <f>IFERROR(IF(invoer_werknemers[[#This Row],[naam]]="","",invoer_werknemers[[#This Row],[naam]]),"")</f>
        <v/>
      </c>
      <c r="B10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09" s="35" t="str">
        <f>IF(NOT(ANWtabel[[#This Row],[naam]]=""),IF(invoer_werknemers[[#This Row],[verzekerd ANW bedrag]]&gt;0,VALUE(invoer_werknemers[[#This Row],[verzekerd ANW bedrag]]),""),"")</f>
        <v/>
      </c>
      <c r="D109" s="19" t="str">
        <f>IF(NOT(ANWtabel[[#This Row],[naam]]=""),IF(LEN(invoer_werknemers[[#This Row],[geboortedatum]])&gt;0,YEAR(invoer_werknemers[[#This Row],[geboortedatum]]),""),"")</f>
        <v/>
      </c>
      <c r="E10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09" s="35" t="str">
        <f>IF(NOT(ANWtabel[[#This Row],[naam]]=""),IFERROR(ROUND(ANWtabel[[#This Row],[aantal dagen in dienst]]/aantal_dagen_per_maand*ANWtabel[[#This Row],[ANW premie
per maand]],2),0),"")</f>
        <v/>
      </c>
    </row>
    <row r="110" spans="1:6" ht="20.149999999999999" customHeight="1" x14ac:dyDescent="0.4">
      <c r="A110" s="3" t="str">
        <f>IFERROR(IF(invoer_werknemers[[#This Row],[naam]]="","",invoer_werknemers[[#This Row],[naam]]),"")</f>
        <v/>
      </c>
      <c r="B11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0" s="35" t="str">
        <f>IF(NOT(ANWtabel[[#This Row],[naam]]=""),IF(invoer_werknemers[[#This Row],[verzekerd ANW bedrag]]&gt;0,VALUE(invoer_werknemers[[#This Row],[verzekerd ANW bedrag]]),""),"")</f>
        <v/>
      </c>
      <c r="D110" s="19" t="str">
        <f>IF(NOT(ANWtabel[[#This Row],[naam]]=""),IF(LEN(invoer_werknemers[[#This Row],[geboortedatum]])&gt;0,YEAR(invoer_werknemers[[#This Row],[geboortedatum]]),""),"")</f>
        <v/>
      </c>
      <c r="E11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0" s="35" t="str">
        <f>IF(NOT(ANWtabel[[#This Row],[naam]]=""),IFERROR(ROUND(ANWtabel[[#This Row],[aantal dagen in dienst]]/aantal_dagen_per_maand*ANWtabel[[#This Row],[ANW premie
per maand]],2),0),"")</f>
        <v/>
      </c>
    </row>
    <row r="111" spans="1:6" ht="20.149999999999999" customHeight="1" x14ac:dyDescent="0.4">
      <c r="A111" s="3" t="str">
        <f>IFERROR(IF(invoer_werknemers[[#This Row],[naam]]="","",invoer_werknemers[[#This Row],[naam]]),"")</f>
        <v/>
      </c>
      <c r="B11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1" s="35" t="str">
        <f>IF(NOT(ANWtabel[[#This Row],[naam]]=""),IF(invoer_werknemers[[#This Row],[verzekerd ANW bedrag]]&gt;0,VALUE(invoer_werknemers[[#This Row],[verzekerd ANW bedrag]]),""),"")</f>
        <v/>
      </c>
      <c r="D111" s="19" t="str">
        <f>IF(NOT(ANWtabel[[#This Row],[naam]]=""),IF(LEN(invoer_werknemers[[#This Row],[geboortedatum]])&gt;0,YEAR(invoer_werknemers[[#This Row],[geboortedatum]]),""),"")</f>
        <v/>
      </c>
      <c r="E11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1" s="35" t="str">
        <f>IF(NOT(ANWtabel[[#This Row],[naam]]=""),IFERROR(ROUND(ANWtabel[[#This Row],[aantal dagen in dienst]]/aantal_dagen_per_maand*ANWtabel[[#This Row],[ANW premie
per maand]],2),0),"")</f>
        <v/>
      </c>
    </row>
    <row r="112" spans="1:6" ht="20.149999999999999" customHeight="1" x14ac:dyDescent="0.4">
      <c r="A112" s="3" t="str">
        <f>IFERROR(IF(invoer_werknemers[[#This Row],[naam]]="","",invoer_werknemers[[#This Row],[naam]]),"")</f>
        <v/>
      </c>
      <c r="B11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2" s="35" t="str">
        <f>IF(NOT(ANWtabel[[#This Row],[naam]]=""),IF(invoer_werknemers[[#This Row],[verzekerd ANW bedrag]]&gt;0,VALUE(invoer_werknemers[[#This Row],[verzekerd ANW bedrag]]),""),"")</f>
        <v/>
      </c>
      <c r="D112" s="19" t="str">
        <f>IF(NOT(ANWtabel[[#This Row],[naam]]=""),IF(LEN(invoer_werknemers[[#This Row],[geboortedatum]])&gt;0,YEAR(invoer_werknemers[[#This Row],[geboortedatum]]),""),"")</f>
        <v/>
      </c>
      <c r="E11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2" s="35" t="str">
        <f>IF(NOT(ANWtabel[[#This Row],[naam]]=""),IFERROR(ROUND(ANWtabel[[#This Row],[aantal dagen in dienst]]/aantal_dagen_per_maand*ANWtabel[[#This Row],[ANW premie
per maand]],2),0),"")</f>
        <v/>
      </c>
    </row>
    <row r="113" spans="1:6" ht="20.149999999999999" customHeight="1" x14ac:dyDescent="0.4">
      <c r="A113" s="3" t="str">
        <f>IFERROR(IF(invoer_werknemers[[#This Row],[naam]]="","",invoer_werknemers[[#This Row],[naam]]),"")</f>
        <v/>
      </c>
      <c r="B11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3" s="35" t="str">
        <f>IF(NOT(ANWtabel[[#This Row],[naam]]=""),IF(invoer_werknemers[[#This Row],[verzekerd ANW bedrag]]&gt;0,VALUE(invoer_werknemers[[#This Row],[verzekerd ANW bedrag]]),""),"")</f>
        <v/>
      </c>
      <c r="D113" s="19" t="str">
        <f>IF(NOT(ANWtabel[[#This Row],[naam]]=""),IF(LEN(invoer_werknemers[[#This Row],[geboortedatum]])&gt;0,YEAR(invoer_werknemers[[#This Row],[geboortedatum]]),""),"")</f>
        <v/>
      </c>
      <c r="E11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3" s="35" t="str">
        <f>IF(NOT(ANWtabel[[#This Row],[naam]]=""),IFERROR(ROUND(ANWtabel[[#This Row],[aantal dagen in dienst]]/aantal_dagen_per_maand*ANWtabel[[#This Row],[ANW premie
per maand]],2),0),"")</f>
        <v/>
      </c>
    </row>
    <row r="114" spans="1:6" ht="20.149999999999999" customHeight="1" x14ac:dyDescent="0.4">
      <c r="A114" s="3" t="str">
        <f>IFERROR(IF(invoer_werknemers[[#This Row],[naam]]="","",invoer_werknemers[[#This Row],[naam]]),"")</f>
        <v/>
      </c>
      <c r="B11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4" s="35" t="str">
        <f>IF(NOT(ANWtabel[[#This Row],[naam]]=""),IF(invoer_werknemers[[#This Row],[verzekerd ANW bedrag]]&gt;0,VALUE(invoer_werknemers[[#This Row],[verzekerd ANW bedrag]]),""),"")</f>
        <v/>
      </c>
      <c r="D114" s="19" t="str">
        <f>IF(NOT(ANWtabel[[#This Row],[naam]]=""),IF(LEN(invoer_werknemers[[#This Row],[geboortedatum]])&gt;0,YEAR(invoer_werknemers[[#This Row],[geboortedatum]]),""),"")</f>
        <v/>
      </c>
      <c r="E11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4" s="35" t="str">
        <f>IF(NOT(ANWtabel[[#This Row],[naam]]=""),IFERROR(ROUND(ANWtabel[[#This Row],[aantal dagen in dienst]]/aantal_dagen_per_maand*ANWtabel[[#This Row],[ANW premie
per maand]],2),0),"")</f>
        <v/>
      </c>
    </row>
    <row r="115" spans="1:6" ht="20.149999999999999" customHeight="1" x14ac:dyDescent="0.4">
      <c r="A115" s="3" t="str">
        <f>IFERROR(IF(invoer_werknemers[[#This Row],[naam]]="","",invoer_werknemers[[#This Row],[naam]]),"")</f>
        <v/>
      </c>
      <c r="B11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5" s="35" t="str">
        <f>IF(NOT(ANWtabel[[#This Row],[naam]]=""),IF(invoer_werknemers[[#This Row],[verzekerd ANW bedrag]]&gt;0,VALUE(invoer_werknemers[[#This Row],[verzekerd ANW bedrag]]),""),"")</f>
        <v/>
      </c>
      <c r="D115" s="19" t="str">
        <f>IF(NOT(ANWtabel[[#This Row],[naam]]=""),IF(LEN(invoer_werknemers[[#This Row],[geboortedatum]])&gt;0,YEAR(invoer_werknemers[[#This Row],[geboortedatum]]),""),"")</f>
        <v/>
      </c>
      <c r="E11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5" s="35" t="str">
        <f>IF(NOT(ANWtabel[[#This Row],[naam]]=""),IFERROR(ROUND(ANWtabel[[#This Row],[aantal dagen in dienst]]/aantal_dagen_per_maand*ANWtabel[[#This Row],[ANW premie
per maand]],2),0),"")</f>
        <v/>
      </c>
    </row>
    <row r="116" spans="1:6" ht="20.149999999999999" customHeight="1" x14ac:dyDescent="0.4">
      <c r="A116" s="3" t="str">
        <f>IFERROR(IF(invoer_werknemers[[#This Row],[naam]]="","",invoer_werknemers[[#This Row],[naam]]),"")</f>
        <v/>
      </c>
      <c r="B11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6" s="35" t="str">
        <f>IF(NOT(ANWtabel[[#This Row],[naam]]=""),IF(invoer_werknemers[[#This Row],[verzekerd ANW bedrag]]&gt;0,VALUE(invoer_werknemers[[#This Row],[verzekerd ANW bedrag]]),""),"")</f>
        <v/>
      </c>
      <c r="D116" s="19" t="str">
        <f>IF(NOT(ANWtabel[[#This Row],[naam]]=""),IF(LEN(invoer_werknemers[[#This Row],[geboortedatum]])&gt;0,YEAR(invoer_werknemers[[#This Row],[geboortedatum]]),""),"")</f>
        <v/>
      </c>
      <c r="E11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6" s="35" t="str">
        <f>IF(NOT(ANWtabel[[#This Row],[naam]]=""),IFERROR(ROUND(ANWtabel[[#This Row],[aantal dagen in dienst]]/aantal_dagen_per_maand*ANWtabel[[#This Row],[ANW premie
per maand]],2),0),"")</f>
        <v/>
      </c>
    </row>
    <row r="117" spans="1:6" ht="20.149999999999999" customHeight="1" x14ac:dyDescent="0.4">
      <c r="A117" s="3" t="str">
        <f>IFERROR(IF(invoer_werknemers[[#This Row],[naam]]="","",invoer_werknemers[[#This Row],[naam]]),"")</f>
        <v/>
      </c>
      <c r="B11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7" s="35" t="str">
        <f>IF(NOT(ANWtabel[[#This Row],[naam]]=""),IF(invoer_werknemers[[#This Row],[verzekerd ANW bedrag]]&gt;0,VALUE(invoer_werknemers[[#This Row],[verzekerd ANW bedrag]]),""),"")</f>
        <v/>
      </c>
      <c r="D117" s="19" t="str">
        <f>IF(NOT(ANWtabel[[#This Row],[naam]]=""),IF(LEN(invoer_werknemers[[#This Row],[geboortedatum]])&gt;0,YEAR(invoer_werknemers[[#This Row],[geboortedatum]]),""),"")</f>
        <v/>
      </c>
      <c r="E11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7" s="35" t="str">
        <f>IF(NOT(ANWtabel[[#This Row],[naam]]=""),IFERROR(ROUND(ANWtabel[[#This Row],[aantal dagen in dienst]]/aantal_dagen_per_maand*ANWtabel[[#This Row],[ANW premie
per maand]],2),0),"")</f>
        <v/>
      </c>
    </row>
    <row r="118" spans="1:6" ht="20.149999999999999" customHeight="1" x14ac:dyDescent="0.4">
      <c r="A118" s="3" t="str">
        <f>IFERROR(IF(invoer_werknemers[[#This Row],[naam]]="","",invoer_werknemers[[#This Row],[naam]]),"")</f>
        <v/>
      </c>
      <c r="B11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8" s="35" t="str">
        <f>IF(NOT(ANWtabel[[#This Row],[naam]]=""),IF(invoer_werknemers[[#This Row],[verzekerd ANW bedrag]]&gt;0,VALUE(invoer_werknemers[[#This Row],[verzekerd ANW bedrag]]),""),"")</f>
        <v/>
      </c>
      <c r="D118" s="19" t="str">
        <f>IF(NOT(ANWtabel[[#This Row],[naam]]=""),IF(LEN(invoer_werknemers[[#This Row],[geboortedatum]])&gt;0,YEAR(invoer_werknemers[[#This Row],[geboortedatum]]),""),"")</f>
        <v/>
      </c>
      <c r="E11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8" s="35" t="str">
        <f>IF(NOT(ANWtabel[[#This Row],[naam]]=""),IFERROR(ROUND(ANWtabel[[#This Row],[aantal dagen in dienst]]/aantal_dagen_per_maand*ANWtabel[[#This Row],[ANW premie
per maand]],2),0),"")</f>
        <v/>
      </c>
    </row>
    <row r="119" spans="1:6" ht="20.149999999999999" customHeight="1" x14ac:dyDescent="0.4">
      <c r="A119" s="3" t="str">
        <f>IFERROR(IF(invoer_werknemers[[#This Row],[naam]]="","",invoer_werknemers[[#This Row],[naam]]),"")</f>
        <v/>
      </c>
      <c r="B11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19" s="35" t="str">
        <f>IF(NOT(ANWtabel[[#This Row],[naam]]=""),IF(invoer_werknemers[[#This Row],[verzekerd ANW bedrag]]&gt;0,VALUE(invoer_werknemers[[#This Row],[verzekerd ANW bedrag]]),""),"")</f>
        <v/>
      </c>
      <c r="D119" s="19" t="str">
        <f>IF(NOT(ANWtabel[[#This Row],[naam]]=""),IF(LEN(invoer_werknemers[[#This Row],[geboortedatum]])&gt;0,YEAR(invoer_werknemers[[#This Row],[geboortedatum]]),""),"")</f>
        <v/>
      </c>
      <c r="E11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19" s="35" t="str">
        <f>IF(NOT(ANWtabel[[#This Row],[naam]]=""),IFERROR(ROUND(ANWtabel[[#This Row],[aantal dagen in dienst]]/aantal_dagen_per_maand*ANWtabel[[#This Row],[ANW premie
per maand]],2),0),"")</f>
        <v/>
      </c>
    </row>
    <row r="120" spans="1:6" ht="20.149999999999999" customHeight="1" x14ac:dyDescent="0.4">
      <c r="A120" s="3" t="str">
        <f>IFERROR(IF(invoer_werknemers[[#This Row],[naam]]="","",invoer_werknemers[[#This Row],[naam]]),"")</f>
        <v/>
      </c>
      <c r="B12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0" s="35" t="str">
        <f>IF(NOT(ANWtabel[[#This Row],[naam]]=""),IF(invoer_werknemers[[#This Row],[verzekerd ANW bedrag]]&gt;0,VALUE(invoer_werknemers[[#This Row],[verzekerd ANW bedrag]]),""),"")</f>
        <v/>
      </c>
      <c r="D120" s="19" t="str">
        <f>IF(NOT(ANWtabel[[#This Row],[naam]]=""),IF(LEN(invoer_werknemers[[#This Row],[geboortedatum]])&gt;0,YEAR(invoer_werknemers[[#This Row],[geboortedatum]]),""),"")</f>
        <v/>
      </c>
      <c r="E12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0" s="35" t="str">
        <f>IF(NOT(ANWtabel[[#This Row],[naam]]=""),IFERROR(ROUND(ANWtabel[[#This Row],[aantal dagen in dienst]]/aantal_dagen_per_maand*ANWtabel[[#This Row],[ANW premie
per maand]],2),0),"")</f>
        <v/>
      </c>
    </row>
    <row r="121" spans="1:6" ht="20.149999999999999" customHeight="1" x14ac:dyDescent="0.4">
      <c r="A121" s="3" t="str">
        <f>IFERROR(IF(invoer_werknemers[[#This Row],[naam]]="","",invoer_werknemers[[#This Row],[naam]]),"")</f>
        <v/>
      </c>
      <c r="B12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1" s="35" t="str">
        <f>IF(NOT(ANWtabel[[#This Row],[naam]]=""),IF(invoer_werknemers[[#This Row],[verzekerd ANW bedrag]]&gt;0,VALUE(invoer_werknemers[[#This Row],[verzekerd ANW bedrag]]),""),"")</f>
        <v/>
      </c>
      <c r="D121" s="19" t="str">
        <f>IF(NOT(ANWtabel[[#This Row],[naam]]=""),IF(LEN(invoer_werknemers[[#This Row],[geboortedatum]])&gt;0,YEAR(invoer_werknemers[[#This Row],[geboortedatum]]),""),"")</f>
        <v/>
      </c>
      <c r="E12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1" s="35" t="str">
        <f>IF(NOT(ANWtabel[[#This Row],[naam]]=""),IFERROR(ROUND(ANWtabel[[#This Row],[aantal dagen in dienst]]/aantal_dagen_per_maand*ANWtabel[[#This Row],[ANW premie
per maand]],2),0),"")</f>
        <v/>
      </c>
    </row>
    <row r="122" spans="1:6" ht="20.149999999999999" customHeight="1" x14ac:dyDescent="0.4">
      <c r="A122" s="3" t="str">
        <f>IFERROR(IF(invoer_werknemers[[#This Row],[naam]]="","",invoer_werknemers[[#This Row],[naam]]),"")</f>
        <v/>
      </c>
      <c r="B12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2" s="35" t="str">
        <f>IF(NOT(ANWtabel[[#This Row],[naam]]=""),IF(invoer_werknemers[[#This Row],[verzekerd ANW bedrag]]&gt;0,VALUE(invoer_werknemers[[#This Row],[verzekerd ANW bedrag]]),""),"")</f>
        <v/>
      </c>
      <c r="D122" s="19" t="str">
        <f>IF(NOT(ANWtabel[[#This Row],[naam]]=""),IF(LEN(invoer_werknemers[[#This Row],[geboortedatum]])&gt;0,YEAR(invoer_werknemers[[#This Row],[geboortedatum]]),""),"")</f>
        <v/>
      </c>
      <c r="E12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2" s="35" t="str">
        <f>IF(NOT(ANWtabel[[#This Row],[naam]]=""),IFERROR(ROUND(ANWtabel[[#This Row],[aantal dagen in dienst]]/aantal_dagen_per_maand*ANWtabel[[#This Row],[ANW premie
per maand]],2),0),"")</f>
        <v/>
      </c>
    </row>
    <row r="123" spans="1:6" ht="20.149999999999999" customHeight="1" x14ac:dyDescent="0.4">
      <c r="A123" s="3" t="str">
        <f>IFERROR(IF(invoer_werknemers[[#This Row],[naam]]="","",invoer_werknemers[[#This Row],[naam]]),"")</f>
        <v/>
      </c>
      <c r="B12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3" s="35" t="str">
        <f>IF(NOT(ANWtabel[[#This Row],[naam]]=""),IF(invoer_werknemers[[#This Row],[verzekerd ANW bedrag]]&gt;0,VALUE(invoer_werknemers[[#This Row],[verzekerd ANW bedrag]]),""),"")</f>
        <v/>
      </c>
      <c r="D123" s="19" t="str">
        <f>IF(NOT(ANWtabel[[#This Row],[naam]]=""),IF(LEN(invoer_werknemers[[#This Row],[geboortedatum]])&gt;0,YEAR(invoer_werknemers[[#This Row],[geboortedatum]]),""),"")</f>
        <v/>
      </c>
      <c r="E12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3" s="35" t="str">
        <f>IF(NOT(ANWtabel[[#This Row],[naam]]=""),IFERROR(ROUND(ANWtabel[[#This Row],[aantal dagen in dienst]]/aantal_dagen_per_maand*ANWtabel[[#This Row],[ANW premie
per maand]],2),0),"")</f>
        <v/>
      </c>
    </row>
    <row r="124" spans="1:6" ht="20.149999999999999" customHeight="1" x14ac:dyDescent="0.4">
      <c r="A124" s="3" t="str">
        <f>IFERROR(IF(invoer_werknemers[[#This Row],[naam]]="","",invoer_werknemers[[#This Row],[naam]]),"")</f>
        <v/>
      </c>
      <c r="B12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4" s="35" t="str">
        <f>IF(NOT(ANWtabel[[#This Row],[naam]]=""),IF(invoer_werknemers[[#This Row],[verzekerd ANW bedrag]]&gt;0,VALUE(invoer_werknemers[[#This Row],[verzekerd ANW bedrag]]),""),"")</f>
        <v/>
      </c>
      <c r="D124" s="19" t="str">
        <f>IF(NOT(ANWtabel[[#This Row],[naam]]=""),IF(LEN(invoer_werknemers[[#This Row],[geboortedatum]])&gt;0,YEAR(invoer_werknemers[[#This Row],[geboortedatum]]),""),"")</f>
        <v/>
      </c>
      <c r="E12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4" s="35" t="str">
        <f>IF(NOT(ANWtabel[[#This Row],[naam]]=""),IFERROR(ROUND(ANWtabel[[#This Row],[aantal dagen in dienst]]/aantal_dagen_per_maand*ANWtabel[[#This Row],[ANW premie
per maand]],2),0),"")</f>
        <v/>
      </c>
    </row>
    <row r="125" spans="1:6" ht="20.149999999999999" customHeight="1" x14ac:dyDescent="0.4">
      <c r="A125" s="3" t="str">
        <f>IFERROR(IF(invoer_werknemers[[#This Row],[naam]]="","",invoer_werknemers[[#This Row],[naam]]),"")</f>
        <v/>
      </c>
      <c r="B12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5" s="35" t="str">
        <f>IF(NOT(ANWtabel[[#This Row],[naam]]=""),IF(invoer_werknemers[[#This Row],[verzekerd ANW bedrag]]&gt;0,VALUE(invoer_werknemers[[#This Row],[verzekerd ANW bedrag]]),""),"")</f>
        <v/>
      </c>
      <c r="D125" s="19" t="str">
        <f>IF(NOT(ANWtabel[[#This Row],[naam]]=""),IF(LEN(invoer_werknemers[[#This Row],[geboortedatum]])&gt;0,YEAR(invoer_werknemers[[#This Row],[geboortedatum]]),""),"")</f>
        <v/>
      </c>
      <c r="E12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5" s="35" t="str">
        <f>IF(NOT(ANWtabel[[#This Row],[naam]]=""),IFERROR(ROUND(ANWtabel[[#This Row],[aantal dagen in dienst]]/aantal_dagen_per_maand*ANWtabel[[#This Row],[ANW premie
per maand]],2),0),"")</f>
        <v/>
      </c>
    </row>
    <row r="126" spans="1:6" ht="20.149999999999999" customHeight="1" x14ac:dyDescent="0.4">
      <c r="A126" s="3" t="str">
        <f>IFERROR(IF(invoer_werknemers[[#This Row],[naam]]="","",invoer_werknemers[[#This Row],[naam]]),"")</f>
        <v/>
      </c>
      <c r="B12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6" s="35" t="str">
        <f>IF(NOT(ANWtabel[[#This Row],[naam]]=""),IF(invoer_werknemers[[#This Row],[verzekerd ANW bedrag]]&gt;0,VALUE(invoer_werknemers[[#This Row],[verzekerd ANW bedrag]]),""),"")</f>
        <v/>
      </c>
      <c r="D126" s="19" t="str">
        <f>IF(NOT(ANWtabel[[#This Row],[naam]]=""),IF(LEN(invoer_werknemers[[#This Row],[geboortedatum]])&gt;0,YEAR(invoer_werknemers[[#This Row],[geboortedatum]]),""),"")</f>
        <v/>
      </c>
      <c r="E12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6" s="35" t="str">
        <f>IF(NOT(ANWtabel[[#This Row],[naam]]=""),IFERROR(ROUND(ANWtabel[[#This Row],[aantal dagen in dienst]]/aantal_dagen_per_maand*ANWtabel[[#This Row],[ANW premie
per maand]],2),0),"")</f>
        <v/>
      </c>
    </row>
    <row r="127" spans="1:6" ht="20.149999999999999" customHeight="1" x14ac:dyDescent="0.4">
      <c r="A127" s="3" t="str">
        <f>IFERROR(IF(invoer_werknemers[[#This Row],[naam]]="","",invoer_werknemers[[#This Row],[naam]]),"")</f>
        <v/>
      </c>
      <c r="B12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7" s="35" t="str">
        <f>IF(NOT(ANWtabel[[#This Row],[naam]]=""),IF(invoer_werknemers[[#This Row],[verzekerd ANW bedrag]]&gt;0,VALUE(invoer_werknemers[[#This Row],[verzekerd ANW bedrag]]),""),"")</f>
        <v/>
      </c>
      <c r="D127" s="19" t="str">
        <f>IF(NOT(ANWtabel[[#This Row],[naam]]=""),IF(LEN(invoer_werknemers[[#This Row],[geboortedatum]])&gt;0,YEAR(invoer_werknemers[[#This Row],[geboortedatum]]),""),"")</f>
        <v/>
      </c>
      <c r="E12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7" s="35" t="str">
        <f>IF(NOT(ANWtabel[[#This Row],[naam]]=""),IFERROR(ROUND(ANWtabel[[#This Row],[aantal dagen in dienst]]/aantal_dagen_per_maand*ANWtabel[[#This Row],[ANW premie
per maand]],2),0),"")</f>
        <v/>
      </c>
    </row>
    <row r="128" spans="1:6" ht="20.149999999999999" customHeight="1" x14ac:dyDescent="0.4">
      <c r="A128" s="3" t="str">
        <f>IFERROR(IF(invoer_werknemers[[#This Row],[naam]]="","",invoer_werknemers[[#This Row],[naam]]),"")</f>
        <v/>
      </c>
      <c r="B12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8" s="35" t="str">
        <f>IF(NOT(ANWtabel[[#This Row],[naam]]=""),IF(invoer_werknemers[[#This Row],[verzekerd ANW bedrag]]&gt;0,VALUE(invoer_werknemers[[#This Row],[verzekerd ANW bedrag]]),""),"")</f>
        <v/>
      </c>
      <c r="D128" s="19" t="str">
        <f>IF(NOT(ANWtabel[[#This Row],[naam]]=""),IF(LEN(invoer_werknemers[[#This Row],[geboortedatum]])&gt;0,YEAR(invoer_werknemers[[#This Row],[geboortedatum]]),""),"")</f>
        <v/>
      </c>
      <c r="E12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8" s="35" t="str">
        <f>IF(NOT(ANWtabel[[#This Row],[naam]]=""),IFERROR(ROUND(ANWtabel[[#This Row],[aantal dagen in dienst]]/aantal_dagen_per_maand*ANWtabel[[#This Row],[ANW premie
per maand]],2),0),"")</f>
        <v/>
      </c>
    </row>
    <row r="129" spans="1:6" ht="20.149999999999999" customHeight="1" x14ac:dyDescent="0.4">
      <c r="A129" s="3" t="str">
        <f>IFERROR(IF(invoer_werknemers[[#This Row],[naam]]="","",invoer_werknemers[[#This Row],[naam]]),"")</f>
        <v/>
      </c>
      <c r="B12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29" s="35" t="str">
        <f>IF(NOT(ANWtabel[[#This Row],[naam]]=""),IF(invoer_werknemers[[#This Row],[verzekerd ANW bedrag]]&gt;0,VALUE(invoer_werknemers[[#This Row],[verzekerd ANW bedrag]]),""),"")</f>
        <v/>
      </c>
      <c r="D129" s="19" t="str">
        <f>IF(NOT(ANWtabel[[#This Row],[naam]]=""),IF(LEN(invoer_werknemers[[#This Row],[geboortedatum]])&gt;0,YEAR(invoer_werknemers[[#This Row],[geboortedatum]]),""),"")</f>
        <v/>
      </c>
      <c r="E12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29" s="35" t="str">
        <f>IF(NOT(ANWtabel[[#This Row],[naam]]=""),IFERROR(ROUND(ANWtabel[[#This Row],[aantal dagen in dienst]]/aantal_dagen_per_maand*ANWtabel[[#This Row],[ANW premie
per maand]],2),0),"")</f>
        <v/>
      </c>
    </row>
    <row r="130" spans="1:6" ht="20.149999999999999" customHeight="1" x14ac:dyDescent="0.4">
      <c r="A130" s="3" t="str">
        <f>IFERROR(IF(invoer_werknemers[[#This Row],[naam]]="","",invoer_werknemers[[#This Row],[naam]]),"")</f>
        <v/>
      </c>
      <c r="B13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0" s="35" t="str">
        <f>IF(NOT(ANWtabel[[#This Row],[naam]]=""),IF(invoer_werknemers[[#This Row],[verzekerd ANW bedrag]]&gt;0,VALUE(invoer_werknemers[[#This Row],[verzekerd ANW bedrag]]),""),"")</f>
        <v/>
      </c>
      <c r="D130" s="19" t="str">
        <f>IF(NOT(ANWtabel[[#This Row],[naam]]=""),IF(LEN(invoer_werknemers[[#This Row],[geboortedatum]])&gt;0,YEAR(invoer_werknemers[[#This Row],[geboortedatum]]),""),"")</f>
        <v/>
      </c>
      <c r="E13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0" s="35" t="str">
        <f>IF(NOT(ANWtabel[[#This Row],[naam]]=""),IFERROR(ROUND(ANWtabel[[#This Row],[aantal dagen in dienst]]/aantal_dagen_per_maand*ANWtabel[[#This Row],[ANW premie
per maand]],2),0),"")</f>
        <v/>
      </c>
    </row>
    <row r="131" spans="1:6" ht="20.149999999999999" customHeight="1" x14ac:dyDescent="0.4">
      <c r="A131" s="3" t="str">
        <f>IFERROR(IF(invoer_werknemers[[#This Row],[naam]]="","",invoer_werknemers[[#This Row],[naam]]),"")</f>
        <v/>
      </c>
      <c r="B13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1" s="35" t="str">
        <f>IF(NOT(ANWtabel[[#This Row],[naam]]=""),IF(invoer_werknemers[[#This Row],[verzekerd ANW bedrag]]&gt;0,VALUE(invoer_werknemers[[#This Row],[verzekerd ANW bedrag]]),""),"")</f>
        <v/>
      </c>
      <c r="D131" s="19" t="str">
        <f>IF(NOT(ANWtabel[[#This Row],[naam]]=""),IF(LEN(invoer_werknemers[[#This Row],[geboortedatum]])&gt;0,YEAR(invoer_werknemers[[#This Row],[geboortedatum]]),""),"")</f>
        <v/>
      </c>
      <c r="E13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1" s="35" t="str">
        <f>IF(NOT(ANWtabel[[#This Row],[naam]]=""),IFERROR(ROUND(ANWtabel[[#This Row],[aantal dagen in dienst]]/aantal_dagen_per_maand*ANWtabel[[#This Row],[ANW premie
per maand]],2),0),"")</f>
        <v/>
      </c>
    </row>
    <row r="132" spans="1:6" ht="20.149999999999999" customHeight="1" x14ac:dyDescent="0.4">
      <c r="A132" s="3" t="str">
        <f>IFERROR(IF(invoer_werknemers[[#This Row],[naam]]="","",invoer_werknemers[[#This Row],[naam]]),"")</f>
        <v/>
      </c>
      <c r="B13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2" s="35" t="str">
        <f>IF(NOT(ANWtabel[[#This Row],[naam]]=""),IF(invoer_werknemers[[#This Row],[verzekerd ANW bedrag]]&gt;0,VALUE(invoer_werknemers[[#This Row],[verzekerd ANW bedrag]]),""),"")</f>
        <v/>
      </c>
      <c r="D132" s="19" t="str">
        <f>IF(NOT(ANWtabel[[#This Row],[naam]]=""),IF(LEN(invoer_werknemers[[#This Row],[geboortedatum]])&gt;0,YEAR(invoer_werknemers[[#This Row],[geboortedatum]]),""),"")</f>
        <v/>
      </c>
      <c r="E13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2" s="35" t="str">
        <f>IF(NOT(ANWtabel[[#This Row],[naam]]=""),IFERROR(ROUND(ANWtabel[[#This Row],[aantal dagen in dienst]]/aantal_dagen_per_maand*ANWtabel[[#This Row],[ANW premie
per maand]],2),0),"")</f>
        <v/>
      </c>
    </row>
    <row r="133" spans="1:6" ht="20.149999999999999" customHeight="1" x14ac:dyDescent="0.4">
      <c r="A133" s="3" t="str">
        <f>IFERROR(IF(invoer_werknemers[[#This Row],[naam]]="","",invoer_werknemers[[#This Row],[naam]]),"")</f>
        <v/>
      </c>
      <c r="B13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3" s="35" t="str">
        <f>IF(NOT(ANWtabel[[#This Row],[naam]]=""),IF(invoer_werknemers[[#This Row],[verzekerd ANW bedrag]]&gt;0,VALUE(invoer_werknemers[[#This Row],[verzekerd ANW bedrag]]),""),"")</f>
        <v/>
      </c>
      <c r="D133" s="19" t="str">
        <f>IF(NOT(ANWtabel[[#This Row],[naam]]=""),IF(LEN(invoer_werknemers[[#This Row],[geboortedatum]])&gt;0,YEAR(invoer_werknemers[[#This Row],[geboortedatum]]),""),"")</f>
        <v/>
      </c>
      <c r="E13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3" s="35" t="str">
        <f>IF(NOT(ANWtabel[[#This Row],[naam]]=""),IFERROR(ROUND(ANWtabel[[#This Row],[aantal dagen in dienst]]/aantal_dagen_per_maand*ANWtabel[[#This Row],[ANW premie
per maand]],2),0),"")</f>
        <v/>
      </c>
    </row>
    <row r="134" spans="1:6" ht="20.149999999999999" customHeight="1" x14ac:dyDescent="0.4">
      <c r="A134" s="3" t="str">
        <f>IFERROR(IF(invoer_werknemers[[#This Row],[naam]]="","",invoer_werknemers[[#This Row],[naam]]),"")</f>
        <v/>
      </c>
      <c r="B13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4" s="35" t="str">
        <f>IF(NOT(ANWtabel[[#This Row],[naam]]=""),IF(invoer_werknemers[[#This Row],[verzekerd ANW bedrag]]&gt;0,VALUE(invoer_werknemers[[#This Row],[verzekerd ANW bedrag]]),""),"")</f>
        <v/>
      </c>
      <c r="D134" s="19" t="str">
        <f>IF(NOT(ANWtabel[[#This Row],[naam]]=""),IF(LEN(invoer_werknemers[[#This Row],[geboortedatum]])&gt;0,YEAR(invoer_werknemers[[#This Row],[geboortedatum]]),""),"")</f>
        <v/>
      </c>
      <c r="E13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4" s="35" t="str">
        <f>IF(NOT(ANWtabel[[#This Row],[naam]]=""),IFERROR(ROUND(ANWtabel[[#This Row],[aantal dagen in dienst]]/aantal_dagen_per_maand*ANWtabel[[#This Row],[ANW premie
per maand]],2),0),"")</f>
        <v/>
      </c>
    </row>
    <row r="135" spans="1:6" ht="20.149999999999999" customHeight="1" x14ac:dyDescent="0.4">
      <c r="A135" s="3" t="str">
        <f>IFERROR(IF(invoer_werknemers[[#This Row],[naam]]="","",invoer_werknemers[[#This Row],[naam]]),"")</f>
        <v/>
      </c>
      <c r="B13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5" s="35" t="str">
        <f>IF(NOT(ANWtabel[[#This Row],[naam]]=""),IF(invoer_werknemers[[#This Row],[verzekerd ANW bedrag]]&gt;0,VALUE(invoer_werknemers[[#This Row],[verzekerd ANW bedrag]]),""),"")</f>
        <v/>
      </c>
      <c r="D135" s="19" t="str">
        <f>IF(NOT(ANWtabel[[#This Row],[naam]]=""),IF(LEN(invoer_werknemers[[#This Row],[geboortedatum]])&gt;0,YEAR(invoer_werknemers[[#This Row],[geboortedatum]]),""),"")</f>
        <v/>
      </c>
      <c r="E13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5" s="35" t="str">
        <f>IF(NOT(ANWtabel[[#This Row],[naam]]=""),IFERROR(ROUND(ANWtabel[[#This Row],[aantal dagen in dienst]]/aantal_dagen_per_maand*ANWtabel[[#This Row],[ANW premie
per maand]],2),0),"")</f>
        <v/>
      </c>
    </row>
    <row r="136" spans="1:6" ht="20.149999999999999" customHeight="1" x14ac:dyDescent="0.4">
      <c r="A136" s="3" t="str">
        <f>IFERROR(IF(invoer_werknemers[[#This Row],[naam]]="","",invoer_werknemers[[#This Row],[naam]]),"")</f>
        <v/>
      </c>
      <c r="B13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6" s="35" t="str">
        <f>IF(NOT(ANWtabel[[#This Row],[naam]]=""),IF(invoer_werknemers[[#This Row],[verzekerd ANW bedrag]]&gt;0,VALUE(invoer_werknemers[[#This Row],[verzekerd ANW bedrag]]),""),"")</f>
        <v/>
      </c>
      <c r="D136" s="19" t="str">
        <f>IF(NOT(ANWtabel[[#This Row],[naam]]=""),IF(LEN(invoer_werknemers[[#This Row],[geboortedatum]])&gt;0,YEAR(invoer_werknemers[[#This Row],[geboortedatum]]),""),"")</f>
        <v/>
      </c>
      <c r="E13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6" s="35" t="str">
        <f>IF(NOT(ANWtabel[[#This Row],[naam]]=""),IFERROR(ROUND(ANWtabel[[#This Row],[aantal dagen in dienst]]/aantal_dagen_per_maand*ANWtabel[[#This Row],[ANW premie
per maand]],2),0),"")</f>
        <v/>
      </c>
    </row>
    <row r="137" spans="1:6" ht="20.149999999999999" customHeight="1" x14ac:dyDescent="0.4">
      <c r="A137" s="3" t="str">
        <f>IFERROR(IF(invoer_werknemers[[#This Row],[naam]]="","",invoer_werknemers[[#This Row],[naam]]),"")</f>
        <v/>
      </c>
      <c r="B13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7" s="35" t="str">
        <f>IF(NOT(ANWtabel[[#This Row],[naam]]=""),IF(invoer_werknemers[[#This Row],[verzekerd ANW bedrag]]&gt;0,VALUE(invoer_werknemers[[#This Row],[verzekerd ANW bedrag]]),""),"")</f>
        <v/>
      </c>
      <c r="D137" s="19" t="str">
        <f>IF(NOT(ANWtabel[[#This Row],[naam]]=""),IF(LEN(invoer_werknemers[[#This Row],[geboortedatum]])&gt;0,YEAR(invoer_werknemers[[#This Row],[geboortedatum]]),""),"")</f>
        <v/>
      </c>
      <c r="E13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7" s="35" t="str">
        <f>IF(NOT(ANWtabel[[#This Row],[naam]]=""),IFERROR(ROUND(ANWtabel[[#This Row],[aantal dagen in dienst]]/aantal_dagen_per_maand*ANWtabel[[#This Row],[ANW premie
per maand]],2),0),"")</f>
        <v/>
      </c>
    </row>
    <row r="138" spans="1:6" ht="20.149999999999999" customHeight="1" x14ac:dyDescent="0.4">
      <c r="A138" s="3" t="str">
        <f>IFERROR(IF(invoer_werknemers[[#This Row],[naam]]="","",invoer_werknemers[[#This Row],[naam]]),"")</f>
        <v/>
      </c>
      <c r="B13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8" s="35" t="str">
        <f>IF(NOT(ANWtabel[[#This Row],[naam]]=""),IF(invoer_werknemers[[#This Row],[verzekerd ANW bedrag]]&gt;0,VALUE(invoer_werknemers[[#This Row],[verzekerd ANW bedrag]]),""),"")</f>
        <v/>
      </c>
      <c r="D138" s="19" t="str">
        <f>IF(NOT(ANWtabel[[#This Row],[naam]]=""),IF(LEN(invoer_werknemers[[#This Row],[geboortedatum]])&gt;0,YEAR(invoer_werknemers[[#This Row],[geboortedatum]]),""),"")</f>
        <v/>
      </c>
      <c r="E13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8" s="35" t="str">
        <f>IF(NOT(ANWtabel[[#This Row],[naam]]=""),IFERROR(ROUND(ANWtabel[[#This Row],[aantal dagen in dienst]]/aantal_dagen_per_maand*ANWtabel[[#This Row],[ANW premie
per maand]],2),0),"")</f>
        <v/>
      </c>
    </row>
    <row r="139" spans="1:6" ht="20.149999999999999" customHeight="1" x14ac:dyDescent="0.4">
      <c r="A139" s="3" t="str">
        <f>IFERROR(IF(invoer_werknemers[[#This Row],[naam]]="","",invoer_werknemers[[#This Row],[naam]]),"")</f>
        <v/>
      </c>
      <c r="B13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39" s="35" t="str">
        <f>IF(NOT(ANWtabel[[#This Row],[naam]]=""),IF(invoer_werknemers[[#This Row],[verzekerd ANW bedrag]]&gt;0,VALUE(invoer_werknemers[[#This Row],[verzekerd ANW bedrag]]),""),"")</f>
        <v/>
      </c>
      <c r="D139" s="19" t="str">
        <f>IF(NOT(ANWtabel[[#This Row],[naam]]=""),IF(LEN(invoer_werknemers[[#This Row],[geboortedatum]])&gt;0,YEAR(invoer_werknemers[[#This Row],[geboortedatum]]),""),"")</f>
        <v/>
      </c>
      <c r="E13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39" s="35" t="str">
        <f>IF(NOT(ANWtabel[[#This Row],[naam]]=""),IFERROR(ROUND(ANWtabel[[#This Row],[aantal dagen in dienst]]/aantal_dagen_per_maand*ANWtabel[[#This Row],[ANW premie
per maand]],2),0),"")</f>
        <v/>
      </c>
    </row>
    <row r="140" spans="1:6" ht="20.149999999999999" customHeight="1" x14ac:dyDescent="0.4">
      <c r="A140" s="3" t="str">
        <f>IFERROR(IF(invoer_werknemers[[#This Row],[naam]]="","",invoer_werknemers[[#This Row],[naam]]),"")</f>
        <v/>
      </c>
      <c r="B14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0" s="35" t="str">
        <f>IF(NOT(ANWtabel[[#This Row],[naam]]=""),IF(invoer_werknemers[[#This Row],[verzekerd ANW bedrag]]&gt;0,VALUE(invoer_werknemers[[#This Row],[verzekerd ANW bedrag]]),""),"")</f>
        <v/>
      </c>
      <c r="D140" s="19" t="str">
        <f>IF(NOT(ANWtabel[[#This Row],[naam]]=""),IF(LEN(invoer_werknemers[[#This Row],[geboortedatum]])&gt;0,YEAR(invoer_werknemers[[#This Row],[geboortedatum]]),""),"")</f>
        <v/>
      </c>
      <c r="E14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0" s="35" t="str">
        <f>IF(NOT(ANWtabel[[#This Row],[naam]]=""),IFERROR(ROUND(ANWtabel[[#This Row],[aantal dagen in dienst]]/aantal_dagen_per_maand*ANWtabel[[#This Row],[ANW premie
per maand]],2),0),"")</f>
        <v/>
      </c>
    </row>
    <row r="141" spans="1:6" ht="20.149999999999999" customHeight="1" x14ac:dyDescent="0.4">
      <c r="A141" s="3" t="str">
        <f>IFERROR(IF(invoer_werknemers[[#This Row],[naam]]="","",invoer_werknemers[[#This Row],[naam]]),"")</f>
        <v/>
      </c>
      <c r="B14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1" s="35" t="str">
        <f>IF(NOT(ANWtabel[[#This Row],[naam]]=""),IF(invoer_werknemers[[#This Row],[verzekerd ANW bedrag]]&gt;0,VALUE(invoer_werknemers[[#This Row],[verzekerd ANW bedrag]]),""),"")</f>
        <v/>
      </c>
      <c r="D141" s="19" t="str">
        <f>IF(NOT(ANWtabel[[#This Row],[naam]]=""),IF(LEN(invoer_werknemers[[#This Row],[geboortedatum]])&gt;0,YEAR(invoer_werknemers[[#This Row],[geboortedatum]]),""),"")</f>
        <v/>
      </c>
      <c r="E14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1" s="35" t="str">
        <f>IF(NOT(ANWtabel[[#This Row],[naam]]=""),IFERROR(ROUND(ANWtabel[[#This Row],[aantal dagen in dienst]]/aantal_dagen_per_maand*ANWtabel[[#This Row],[ANW premie
per maand]],2),0),"")</f>
        <v/>
      </c>
    </row>
    <row r="142" spans="1:6" ht="20.149999999999999" customHeight="1" x14ac:dyDescent="0.4">
      <c r="A142" s="3" t="str">
        <f>IFERROR(IF(invoer_werknemers[[#This Row],[naam]]="","",invoer_werknemers[[#This Row],[naam]]),"")</f>
        <v/>
      </c>
      <c r="B14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2" s="35" t="str">
        <f>IF(NOT(ANWtabel[[#This Row],[naam]]=""),IF(invoer_werknemers[[#This Row],[verzekerd ANW bedrag]]&gt;0,VALUE(invoer_werknemers[[#This Row],[verzekerd ANW bedrag]]),""),"")</f>
        <v/>
      </c>
      <c r="D142" s="19" t="str">
        <f>IF(NOT(ANWtabel[[#This Row],[naam]]=""),IF(LEN(invoer_werknemers[[#This Row],[geboortedatum]])&gt;0,YEAR(invoer_werknemers[[#This Row],[geboortedatum]]),""),"")</f>
        <v/>
      </c>
      <c r="E14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2" s="35" t="str">
        <f>IF(NOT(ANWtabel[[#This Row],[naam]]=""),IFERROR(ROUND(ANWtabel[[#This Row],[aantal dagen in dienst]]/aantal_dagen_per_maand*ANWtabel[[#This Row],[ANW premie
per maand]],2),0),"")</f>
        <v/>
      </c>
    </row>
    <row r="143" spans="1:6" ht="20.149999999999999" customHeight="1" x14ac:dyDescent="0.4">
      <c r="A143" s="3" t="str">
        <f>IFERROR(IF(invoer_werknemers[[#This Row],[naam]]="","",invoer_werknemers[[#This Row],[naam]]),"")</f>
        <v/>
      </c>
      <c r="B14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3" s="35" t="str">
        <f>IF(NOT(ANWtabel[[#This Row],[naam]]=""),IF(invoer_werknemers[[#This Row],[verzekerd ANW bedrag]]&gt;0,VALUE(invoer_werknemers[[#This Row],[verzekerd ANW bedrag]]),""),"")</f>
        <v/>
      </c>
      <c r="D143" s="19" t="str">
        <f>IF(NOT(ANWtabel[[#This Row],[naam]]=""),IF(LEN(invoer_werknemers[[#This Row],[geboortedatum]])&gt;0,YEAR(invoer_werknemers[[#This Row],[geboortedatum]]),""),"")</f>
        <v/>
      </c>
      <c r="E14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3" s="35" t="str">
        <f>IF(NOT(ANWtabel[[#This Row],[naam]]=""),IFERROR(ROUND(ANWtabel[[#This Row],[aantal dagen in dienst]]/aantal_dagen_per_maand*ANWtabel[[#This Row],[ANW premie
per maand]],2),0),"")</f>
        <v/>
      </c>
    </row>
    <row r="144" spans="1:6" ht="20.149999999999999" customHeight="1" x14ac:dyDescent="0.4">
      <c r="A144" s="3" t="str">
        <f>IFERROR(IF(invoer_werknemers[[#This Row],[naam]]="","",invoer_werknemers[[#This Row],[naam]]),"")</f>
        <v/>
      </c>
      <c r="B14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4" s="35" t="str">
        <f>IF(NOT(ANWtabel[[#This Row],[naam]]=""),IF(invoer_werknemers[[#This Row],[verzekerd ANW bedrag]]&gt;0,VALUE(invoer_werknemers[[#This Row],[verzekerd ANW bedrag]]),""),"")</f>
        <v/>
      </c>
      <c r="D144" s="19" t="str">
        <f>IF(NOT(ANWtabel[[#This Row],[naam]]=""),IF(LEN(invoer_werknemers[[#This Row],[geboortedatum]])&gt;0,YEAR(invoer_werknemers[[#This Row],[geboortedatum]]),""),"")</f>
        <v/>
      </c>
      <c r="E14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4" s="35" t="str">
        <f>IF(NOT(ANWtabel[[#This Row],[naam]]=""),IFERROR(ROUND(ANWtabel[[#This Row],[aantal dagen in dienst]]/aantal_dagen_per_maand*ANWtabel[[#This Row],[ANW premie
per maand]],2),0),"")</f>
        <v/>
      </c>
    </row>
    <row r="145" spans="1:6" ht="20.149999999999999" customHeight="1" x14ac:dyDescent="0.4">
      <c r="A145" s="3" t="str">
        <f>IFERROR(IF(invoer_werknemers[[#This Row],[naam]]="","",invoer_werknemers[[#This Row],[naam]]),"")</f>
        <v/>
      </c>
      <c r="B14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5" s="35" t="str">
        <f>IF(NOT(ANWtabel[[#This Row],[naam]]=""),IF(invoer_werknemers[[#This Row],[verzekerd ANW bedrag]]&gt;0,VALUE(invoer_werknemers[[#This Row],[verzekerd ANW bedrag]]),""),"")</f>
        <v/>
      </c>
      <c r="D145" s="19" t="str">
        <f>IF(NOT(ANWtabel[[#This Row],[naam]]=""),IF(LEN(invoer_werknemers[[#This Row],[geboortedatum]])&gt;0,YEAR(invoer_werknemers[[#This Row],[geboortedatum]]),""),"")</f>
        <v/>
      </c>
      <c r="E14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5" s="35" t="str">
        <f>IF(NOT(ANWtabel[[#This Row],[naam]]=""),IFERROR(ROUND(ANWtabel[[#This Row],[aantal dagen in dienst]]/aantal_dagen_per_maand*ANWtabel[[#This Row],[ANW premie
per maand]],2),0),"")</f>
        <v/>
      </c>
    </row>
    <row r="146" spans="1:6" ht="20.149999999999999" customHeight="1" x14ac:dyDescent="0.4">
      <c r="A146" s="3" t="str">
        <f>IFERROR(IF(invoer_werknemers[[#This Row],[naam]]="","",invoer_werknemers[[#This Row],[naam]]),"")</f>
        <v/>
      </c>
      <c r="B14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6" s="35" t="str">
        <f>IF(NOT(ANWtabel[[#This Row],[naam]]=""),IF(invoer_werknemers[[#This Row],[verzekerd ANW bedrag]]&gt;0,VALUE(invoer_werknemers[[#This Row],[verzekerd ANW bedrag]]),""),"")</f>
        <v/>
      </c>
      <c r="D146" s="19" t="str">
        <f>IF(NOT(ANWtabel[[#This Row],[naam]]=""),IF(LEN(invoer_werknemers[[#This Row],[geboortedatum]])&gt;0,YEAR(invoer_werknemers[[#This Row],[geboortedatum]]),""),"")</f>
        <v/>
      </c>
      <c r="E14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6" s="35" t="str">
        <f>IF(NOT(ANWtabel[[#This Row],[naam]]=""),IFERROR(ROUND(ANWtabel[[#This Row],[aantal dagen in dienst]]/aantal_dagen_per_maand*ANWtabel[[#This Row],[ANW premie
per maand]],2),0),"")</f>
        <v/>
      </c>
    </row>
    <row r="147" spans="1:6" ht="20.149999999999999" customHeight="1" x14ac:dyDescent="0.4">
      <c r="A147" s="3" t="str">
        <f>IFERROR(IF(invoer_werknemers[[#This Row],[naam]]="","",invoer_werknemers[[#This Row],[naam]]),"")</f>
        <v/>
      </c>
      <c r="B14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7" s="35" t="str">
        <f>IF(NOT(ANWtabel[[#This Row],[naam]]=""),IF(invoer_werknemers[[#This Row],[verzekerd ANW bedrag]]&gt;0,VALUE(invoer_werknemers[[#This Row],[verzekerd ANW bedrag]]),""),"")</f>
        <v/>
      </c>
      <c r="D147" s="19" t="str">
        <f>IF(NOT(ANWtabel[[#This Row],[naam]]=""),IF(LEN(invoer_werknemers[[#This Row],[geboortedatum]])&gt;0,YEAR(invoer_werknemers[[#This Row],[geboortedatum]]),""),"")</f>
        <v/>
      </c>
      <c r="E14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7" s="35" t="str">
        <f>IF(NOT(ANWtabel[[#This Row],[naam]]=""),IFERROR(ROUND(ANWtabel[[#This Row],[aantal dagen in dienst]]/aantal_dagen_per_maand*ANWtabel[[#This Row],[ANW premie
per maand]],2),0),"")</f>
        <v/>
      </c>
    </row>
    <row r="148" spans="1:6" ht="20.149999999999999" customHeight="1" x14ac:dyDescent="0.4">
      <c r="A148" s="3" t="str">
        <f>IFERROR(IF(invoer_werknemers[[#This Row],[naam]]="","",invoer_werknemers[[#This Row],[naam]]),"")</f>
        <v/>
      </c>
      <c r="B14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8" s="35" t="str">
        <f>IF(NOT(ANWtabel[[#This Row],[naam]]=""),IF(invoer_werknemers[[#This Row],[verzekerd ANW bedrag]]&gt;0,VALUE(invoer_werknemers[[#This Row],[verzekerd ANW bedrag]]),""),"")</f>
        <v/>
      </c>
      <c r="D148" s="19" t="str">
        <f>IF(NOT(ANWtabel[[#This Row],[naam]]=""),IF(LEN(invoer_werknemers[[#This Row],[geboortedatum]])&gt;0,YEAR(invoer_werknemers[[#This Row],[geboortedatum]]),""),"")</f>
        <v/>
      </c>
      <c r="E14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8" s="35" t="str">
        <f>IF(NOT(ANWtabel[[#This Row],[naam]]=""),IFERROR(ROUND(ANWtabel[[#This Row],[aantal dagen in dienst]]/aantal_dagen_per_maand*ANWtabel[[#This Row],[ANW premie
per maand]],2),0),"")</f>
        <v/>
      </c>
    </row>
    <row r="149" spans="1:6" ht="20.149999999999999" customHeight="1" x14ac:dyDescent="0.4">
      <c r="A149" s="3" t="str">
        <f>IFERROR(IF(invoer_werknemers[[#This Row],[naam]]="","",invoer_werknemers[[#This Row],[naam]]),"")</f>
        <v/>
      </c>
      <c r="B14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49" s="35" t="str">
        <f>IF(NOT(ANWtabel[[#This Row],[naam]]=""),IF(invoer_werknemers[[#This Row],[verzekerd ANW bedrag]]&gt;0,VALUE(invoer_werknemers[[#This Row],[verzekerd ANW bedrag]]),""),"")</f>
        <v/>
      </c>
      <c r="D149" s="19" t="str">
        <f>IF(NOT(ANWtabel[[#This Row],[naam]]=""),IF(LEN(invoer_werknemers[[#This Row],[geboortedatum]])&gt;0,YEAR(invoer_werknemers[[#This Row],[geboortedatum]]),""),"")</f>
        <v/>
      </c>
      <c r="E14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49" s="35" t="str">
        <f>IF(NOT(ANWtabel[[#This Row],[naam]]=""),IFERROR(ROUND(ANWtabel[[#This Row],[aantal dagen in dienst]]/aantal_dagen_per_maand*ANWtabel[[#This Row],[ANW premie
per maand]],2),0),"")</f>
        <v/>
      </c>
    </row>
    <row r="150" spans="1:6" ht="20.149999999999999" customHeight="1" x14ac:dyDescent="0.4">
      <c r="A150" s="3" t="str">
        <f>IFERROR(IF(invoer_werknemers[[#This Row],[naam]]="","",invoer_werknemers[[#This Row],[naam]]),"")</f>
        <v/>
      </c>
      <c r="B15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0" s="35" t="str">
        <f>IF(NOT(ANWtabel[[#This Row],[naam]]=""),IF(invoer_werknemers[[#This Row],[verzekerd ANW bedrag]]&gt;0,VALUE(invoer_werknemers[[#This Row],[verzekerd ANW bedrag]]),""),"")</f>
        <v/>
      </c>
      <c r="D150" s="19" t="str">
        <f>IF(NOT(ANWtabel[[#This Row],[naam]]=""),IF(LEN(invoer_werknemers[[#This Row],[geboortedatum]])&gt;0,YEAR(invoer_werknemers[[#This Row],[geboortedatum]]),""),"")</f>
        <v/>
      </c>
      <c r="E15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0" s="35" t="str">
        <f>IF(NOT(ANWtabel[[#This Row],[naam]]=""),IFERROR(ROUND(ANWtabel[[#This Row],[aantal dagen in dienst]]/aantal_dagen_per_maand*ANWtabel[[#This Row],[ANW premie
per maand]],2),0),"")</f>
        <v/>
      </c>
    </row>
    <row r="151" spans="1:6" ht="20.149999999999999" customHeight="1" x14ac:dyDescent="0.4">
      <c r="A151" s="3" t="str">
        <f>IFERROR(IF(invoer_werknemers[[#This Row],[naam]]="","",invoer_werknemers[[#This Row],[naam]]),"")</f>
        <v/>
      </c>
      <c r="B15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1" s="35" t="str">
        <f>IF(NOT(ANWtabel[[#This Row],[naam]]=""),IF(invoer_werknemers[[#This Row],[verzekerd ANW bedrag]]&gt;0,VALUE(invoer_werknemers[[#This Row],[verzekerd ANW bedrag]]),""),"")</f>
        <v/>
      </c>
      <c r="D151" s="19" t="str">
        <f>IF(NOT(ANWtabel[[#This Row],[naam]]=""),IF(LEN(invoer_werknemers[[#This Row],[geboortedatum]])&gt;0,YEAR(invoer_werknemers[[#This Row],[geboortedatum]]),""),"")</f>
        <v/>
      </c>
      <c r="E15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1" s="35" t="str">
        <f>IF(NOT(ANWtabel[[#This Row],[naam]]=""),IFERROR(ROUND(ANWtabel[[#This Row],[aantal dagen in dienst]]/aantal_dagen_per_maand*ANWtabel[[#This Row],[ANW premie
per maand]],2),0),"")</f>
        <v/>
      </c>
    </row>
    <row r="152" spans="1:6" ht="20.149999999999999" customHeight="1" x14ac:dyDescent="0.4">
      <c r="A152" s="3" t="str">
        <f>IFERROR(IF(invoer_werknemers[[#This Row],[naam]]="","",invoer_werknemers[[#This Row],[naam]]),"")</f>
        <v/>
      </c>
      <c r="B15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2" s="35" t="str">
        <f>IF(NOT(ANWtabel[[#This Row],[naam]]=""),IF(invoer_werknemers[[#This Row],[verzekerd ANW bedrag]]&gt;0,VALUE(invoer_werknemers[[#This Row],[verzekerd ANW bedrag]]),""),"")</f>
        <v/>
      </c>
      <c r="D152" s="19" t="str">
        <f>IF(NOT(ANWtabel[[#This Row],[naam]]=""),IF(LEN(invoer_werknemers[[#This Row],[geboortedatum]])&gt;0,YEAR(invoer_werknemers[[#This Row],[geboortedatum]]),""),"")</f>
        <v/>
      </c>
      <c r="E15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2" s="35" t="str">
        <f>IF(NOT(ANWtabel[[#This Row],[naam]]=""),IFERROR(ROUND(ANWtabel[[#This Row],[aantal dagen in dienst]]/aantal_dagen_per_maand*ANWtabel[[#This Row],[ANW premie
per maand]],2),0),"")</f>
        <v/>
      </c>
    </row>
    <row r="153" spans="1:6" ht="20.149999999999999" customHeight="1" x14ac:dyDescent="0.4">
      <c r="A153" s="3" t="str">
        <f>IFERROR(IF(invoer_werknemers[[#This Row],[naam]]="","",invoer_werknemers[[#This Row],[naam]]),"")</f>
        <v/>
      </c>
      <c r="B15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3" s="35" t="str">
        <f>IF(NOT(ANWtabel[[#This Row],[naam]]=""),IF(invoer_werknemers[[#This Row],[verzekerd ANW bedrag]]&gt;0,VALUE(invoer_werknemers[[#This Row],[verzekerd ANW bedrag]]),""),"")</f>
        <v/>
      </c>
      <c r="D153" s="19" t="str">
        <f>IF(NOT(ANWtabel[[#This Row],[naam]]=""),IF(LEN(invoer_werknemers[[#This Row],[geboortedatum]])&gt;0,YEAR(invoer_werknemers[[#This Row],[geboortedatum]]),""),"")</f>
        <v/>
      </c>
      <c r="E15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3" s="35" t="str">
        <f>IF(NOT(ANWtabel[[#This Row],[naam]]=""),IFERROR(ROUND(ANWtabel[[#This Row],[aantal dagen in dienst]]/aantal_dagen_per_maand*ANWtabel[[#This Row],[ANW premie
per maand]],2),0),"")</f>
        <v/>
      </c>
    </row>
    <row r="154" spans="1:6" ht="20.149999999999999" customHeight="1" x14ac:dyDescent="0.4">
      <c r="A154" s="3" t="str">
        <f>IFERROR(IF(invoer_werknemers[[#This Row],[naam]]="","",invoer_werknemers[[#This Row],[naam]]),"")</f>
        <v/>
      </c>
      <c r="B15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4" s="35" t="str">
        <f>IF(NOT(ANWtabel[[#This Row],[naam]]=""),IF(invoer_werknemers[[#This Row],[verzekerd ANW bedrag]]&gt;0,VALUE(invoer_werknemers[[#This Row],[verzekerd ANW bedrag]]),""),"")</f>
        <v/>
      </c>
      <c r="D154" s="19" t="str">
        <f>IF(NOT(ANWtabel[[#This Row],[naam]]=""),IF(LEN(invoer_werknemers[[#This Row],[geboortedatum]])&gt;0,YEAR(invoer_werknemers[[#This Row],[geboortedatum]]),""),"")</f>
        <v/>
      </c>
      <c r="E15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4" s="35" t="str">
        <f>IF(NOT(ANWtabel[[#This Row],[naam]]=""),IFERROR(ROUND(ANWtabel[[#This Row],[aantal dagen in dienst]]/aantal_dagen_per_maand*ANWtabel[[#This Row],[ANW premie
per maand]],2),0),"")</f>
        <v/>
      </c>
    </row>
    <row r="155" spans="1:6" ht="20.149999999999999" customHeight="1" x14ac:dyDescent="0.4">
      <c r="A155" s="3" t="str">
        <f>IFERROR(IF(invoer_werknemers[[#This Row],[naam]]="","",invoer_werknemers[[#This Row],[naam]]),"")</f>
        <v/>
      </c>
      <c r="B15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5" s="35" t="str">
        <f>IF(NOT(ANWtabel[[#This Row],[naam]]=""),IF(invoer_werknemers[[#This Row],[verzekerd ANW bedrag]]&gt;0,VALUE(invoer_werknemers[[#This Row],[verzekerd ANW bedrag]]),""),"")</f>
        <v/>
      </c>
      <c r="D155" s="19" t="str">
        <f>IF(NOT(ANWtabel[[#This Row],[naam]]=""),IF(LEN(invoer_werknemers[[#This Row],[geboortedatum]])&gt;0,YEAR(invoer_werknemers[[#This Row],[geboortedatum]]),""),"")</f>
        <v/>
      </c>
      <c r="E15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5" s="35" t="str">
        <f>IF(NOT(ANWtabel[[#This Row],[naam]]=""),IFERROR(ROUND(ANWtabel[[#This Row],[aantal dagen in dienst]]/aantal_dagen_per_maand*ANWtabel[[#This Row],[ANW premie
per maand]],2),0),"")</f>
        <v/>
      </c>
    </row>
    <row r="156" spans="1:6" ht="20.149999999999999" customHeight="1" x14ac:dyDescent="0.4">
      <c r="A156" s="3" t="str">
        <f>IFERROR(IF(invoer_werknemers[[#This Row],[naam]]="","",invoer_werknemers[[#This Row],[naam]]),"")</f>
        <v/>
      </c>
      <c r="B15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6" s="35" t="str">
        <f>IF(NOT(ANWtabel[[#This Row],[naam]]=""),IF(invoer_werknemers[[#This Row],[verzekerd ANW bedrag]]&gt;0,VALUE(invoer_werknemers[[#This Row],[verzekerd ANW bedrag]]),""),"")</f>
        <v/>
      </c>
      <c r="D156" s="19" t="str">
        <f>IF(NOT(ANWtabel[[#This Row],[naam]]=""),IF(LEN(invoer_werknemers[[#This Row],[geboortedatum]])&gt;0,YEAR(invoer_werknemers[[#This Row],[geboortedatum]]),""),"")</f>
        <v/>
      </c>
      <c r="E15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6" s="35" t="str">
        <f>IF(NOT(ANWtabel[[#This Row],[naam]]=""),IFERROR(ROUND(ANWtabel[[#This Row],[aantal dagen in dienst]]/aantal_dagen_per_maand*ANWtabel[[#This Row],[ANW premie
per maand]],2),0),"")</f>
        <v/>
      </c>
    </row>
    <row r="157" spans="1:6" ht="20.149999999999999" customHeight="1" x14ac:dyDescent="0.4">
      <c r="A157" s="3" t="str">
        <f>IFERROR(IF(invoer_werknemers[[#This Row],[naam]]="","",invoer_werknemers[[#This Row],[naam]]),"")</f>
        <v/>
      </c>
      <c r="B15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7" s="35" t="str">
        <f>IF(NOT(ANWtabel[[#This Row],[naam]]=""),IF(invoer_werknemers[[#This Row],[verzekerd ANW bedrag]]&gt;0,VALUE(invoer_werknemers[[#This Row],[verzekerd ANW bedrag]]),""),"")</f>
        <v/>
      </c>
      <c r="D157" s="19" t="str">
        <f>IF(NOT(ANWtabel[[#This Row],[naam]]=""),IF(LEN(invoer_werknemers[[#This Row],[geboortedatum]])&gt;0,YEAR(invoer_werknemers[[#This Row],[geboortedatum]]),""),"")</f>
        <v/>
      </c>
      <c r="E15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7" s="35" t="str">
        <f>IF(NOT(ANWtabel[[#This Row],[naam]]=""),IFERROR(ROUND(ANWtabel[[#This Row],[aantal dagen in dienst]]/aantal_dagen_per_maand*ANWtabel[[#This Row],[ANW premie
per maand]],2),0),"")</f>
        <v/>
      </c>
    </row>
    <row r="158" spans="1:6" ht="20.149999999999999" customHeight="1" x14ac:dyDescent="0.4">
      <c r="A158" s="3" t="str">
        <f>IFERROR(IF(invoer_werknemers[[#This Row],[naam]]="","",invoer_werknemers[[#This Row],[naam]]),"")</f>
        <v/>
      </c>
      <c r="B15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8" s="35" t="str">
        <f>IF(NOT(ANWtabel[[#This Row],[naam]]=""),IF(invoer_werknemers[[#This Row],[verzekerd ANW bedrag]]&gt;0,VALUE(invoer_werknemers[[#This Row],[verzekerd ANW bedrag]]),""),"")</f>
        <v/>
      </c>
      <c r="D158" s="19" t="str">
        <f>IF(NOT(ANWtabel[[#This Row],[naam]]=""),IF(LEN(invoer_werknemers[[#This Row],[geboortedatum]])&gt;0,YEAR(invoer_werknemers[[#This Row],[geboortedatum]]),""),"")</f>
        <v/>
      </c>
      <c r="E15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8" s="35" t="str">
        <f>IF(NOT(ANWtabel[[#This Row],[naam]]=""),IFERROR(ROUND(ANWtabel[[#This Row],[aantal dagen in dienst]]/aantal_dagen_per_maand*ANWtabel[[#This Row],[ANW premie
per maand]],2),0),"")</f>
        <v/>
      </c>
    </row>
    <row r="159" spans="1:6" ht="20.149999999999999" customHeight="1" x14ac:dyDescent="0.4">
      <c r="A159" s="3" t="str">
        <f>IFERROR(IF(invoer_werknemers[[#This Row],[naam]]="","",invoer_werknemers[[#This Row],[naam]]),"")</f>
        <v/>
      </c>
      <c r="B15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59" s="35" t="str">
        <f>IF(NOT(ANWtabel[[#This Row],[naam]]=""),IF(invoer_werknemers[[#This Row],[verzekerd ANW bedrag]]&gt;0,VALUE(invoer_werknemers[[#This Row],[verzekerd ANW bedrag]]),""),"")</f>
        <v/>
      </c>
      <c r="D159" s="19" t="str">
        <f>IF(NOT(ANWtabel[[#This Row],[naam]]=""),IF(LEN(invoer_werknemers[[#This Row],[geboortedatum]])&gt;0,YEAR(invoer_werknemers[[#This Row],[geboortedatum]]),""),"")</f>
        <v/>
      </c>
      <c r="E15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59" s="35" t="str">
        <f>IF(NOT(ANWtabel[[#This Row],[naam]]=""),IFERROR(ROUND(ANWtabel[[#This Row],[aantal dagen in dienst]]/aantal_dagen_per_maand*ANWtabel[[#This Row],[ANW premie
per maand]],2),0),"")</f>
        <v/>
      </c>
    </row>
    <row r="160" spans="1:6" ht="20.149999999999999" customHeight="1" x14ac:dyDescent="0.4">
      <c r="A160" s="3" t="str">
        <f>IFERROR(IF(invoer_werknemers[[#This Row],[naam]]="","",invoer_werknemers[[#This Row],[naam]]),"")</f>
        <v/>
      </c>
      <c r="B16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0" s="35" t="str">
        <f>IF(NOT(ANWtabel[[#This Row],[naam]]=""),IF(invoer_werknemers[[#This Row],[verzekerd ANW bedrag]]&gt;0,VALUE(invoer_werknemers[[#This Row],[verzekerd ANW bedrag]]),""),"")</f>
        <v/>
      </c>
      <c r="D160" s="19" t="str">
        <f>IF(NOT(ANWtabel[[#This Row],[naam]]=""),IF(LEN(invoer_werknemers[[#This Row],[geboortedatum]])&gt;0,YEAR(invoer_werknemers[[#This Row],[geboortedatum]]),""),"")</f>
        <v/>
      </c>
      <c r="E16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0" s="35" t="str">
        <f>IF(NOT(ANWtabel[[#This Row],[naam]]=""),IFERROR(ROUND(ANWtabel[[#This Row],[aantal dagen in dienst]]/aantal_dagen_per_maand*ANWtabel[[#This Row],[ANW premie
per maand]],2),0),"")</f>
        <v/>
      </c>
    </row>
    <row r="161" spans="1:6" ht="20.149999999999999" customHeight="1" x14ac:dyDescent="0.4">
      <c r="A161" s="3" t="str">
        <f>IFERROR(IF(invoer_werknemers[[#This Row],[naam]]="","",invoer_werknemers[[#This Row],[naam]]),"")</f>
        <v/>
      </c>
      <c r="B16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1" s="35" t="str">
        <f>IF(NOT(ANWtabel[[#This Row],[naam]]=""),IF(invoer_werknemers[[#This Row],[verzekerd ANW bedrag]]&gt;0,VALUE(invoer_werknemers[[#This Row],[verzekerd ANW bedrag]]),""),"")</f>
        <v/>
      </c>
      <c r="D161" s="19" t="str">
        <f>IF(NOT(ANWtabel[[#This Row],[naam]]=""),IF(LEN(invoer_werknemers[[#This Row],[geboortedatum]])&gt;0,YEAR(invoer_werknemers[[#This Row],[geboortedatum]]),""),"")</f>
        <v/>
      </c>
      <c r="E16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1" s="35" t="str">
        <f>IF(NOT(ANWtabel[[#This Row],[naam]]=""),IFERROR(ROUND(ANWtabel[[#This Row],[aantal dagen in dienst]]/aantal_dagen_per_maand*ANWtabel[[#This Row],[ANW premie
per maand]],2),0),"")</f>
        <v/>
      </c>
    </row>
    <row r="162" spans="1:6" ht="20.149999999999999" customHeight="1" x14ac:dyDescent="0.4">
      <c r="A162" s="3" t="str">
        <f>IFERROR(IF(invoer_werknemers[[#This Row],[naam]]="","",invoer_werknemers[[#This Row],[naam]]),"")</f>
        <v/>
      </c>
      <c r="B16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2" s="35" t="str">
        <f>IF(NOT(ANWtabel[[#This Row],[naam]]=""),IF(invoer_werknemers[[#This Row],[verzekerd ANW bedrag]]&gt;0,VALUE(invoer_werknemers[[#This Row],[verzekerd ANW bedrag]]),""),"")</f>
        <v/>
      </c>
      <c r="D162" s="19" t="str">
        <f>IF(NOT(ANWtabel[[#This Row],[naam]]=""),IF(LEN(invoer_werknemers[[#This Row],[geboortedatum]])&gt;0,YEAR(invoer_werknemers[[#This Row],[geboortedatum]]),""),"")</f>
        <v/>
      </c>
      <c r="E16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2" s="35" t="str">
        <f>IF(NOT(ANWtabel[[#This Row],[naam]]=""),IFERROR(ROUND(ANWtabel[[#This Row],[aantal dagen in dienst]]/aantal_dagen_per_maand*ANWtabel[[#This Row],[ANW premie
per maand]],2),0),"")</f>
        <v/>
      </c>
    </row>
    <row r="163" spans="1:6" ht="20.149999999999999" customHeight="1" x14ac:dyDescent="0.4">
      <c r="A163" s="3" t="str">
        <f>IFERROR(IF(invoer_werknemers[[#This Row],[naam]]="","",invoer_werknemers[[#This Row],[naam]]),"")</f>
        <v/>
      </c>
      <c r="B16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3" s="35" t="str">
        <f>IF(NOT(ANWtabel[[#This Row],[naam]]=""),IF(invoer_werknemers[[#This Row],[verzekerd ANW bedrag]]&gt;0,VALUE(invoer_werknemers[[#This Row],[verzekerd ANW bedrag]]),""),"")</f>
        <v/>
      </c>
      <c r="D163" s="19" t="str">
        <f>IF(NOT(ANWtabel[[#This Row],[naam]]=""),IF(LEN(invoer_werknemers[[#This Row],[geboortedatum]])&gt;0,YEAR(invoer_werknemers[[#This Row],[geboortedatum]]),""),"")</f>
        <v/>
      </c>
      <c r="E16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3" s="35" t="str">
        <f>IF(NOT(ANWtabel[[#This Row],[naam]]=""),IFERROR(ROUND(ANWtabel[[#This Row],[aantal dagen in dienst]]/aantal_dagen_per_maand*ANWtabel[[#This Row],[ANW premie
per maand]],2),0),"")</f>
        <v/>
      </c>
    </row>
    <row r="164" spans="1:6" ht="20.149999999999999" customHeight="1" x14ac:dyDescent="0.4">
      <c r="A164" s="3" t="str">
        <f>IFERROR(IF(invoer_werknemers[[#This Row],[naam]]="","",invoer_werknemers[[#This Row],[naam]]),"")</f>
        <v/>
      </c>
      <c r="B16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4" s="35" t="str">
        <f>IF(NOT(ANWtabel[[#This Row],[naam]]=""),IF(invoer_werknemers[[#This Row],[verzekerd ANW bedrag]]&gt;0,VALUE(invoer_werknemers[[#This Row],[verzekerd ANW bedrag]]),""),"")</f>
        <v/>
      </c>
      <c r="D164" s="19" t="str">
        <f>IF(NOT(ANWtabel[[#This Row],[naam]]=""),IF(LEN(invoer_werknemers[[#This Row],[geboortedatum]])&gt;0,YEAR(invoer_werknemers[[#This Row],[geboortedatum]]),""),"")</f>
        <v/>
      </c>
      <c r="E16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4" s="35" t="str">
        <f>IF(NOT(ANWtabel[[#This Row],[naam]]=""),IFERROR(ROUND(ANWtabel[[#This Row],[aantal dagen in dienst]]/aantal_dagen_per_maand*ANWtabel[[#This Row],[ANW premie
per maand]],2),0),"")</f>
        <v/>
      </c>
    </row>
    <row r="165" spans="1:6" ht="20.149999999999999" customHeight="1" x14ac:dyDescent="0.4">
      <c r="A165" s="3" t="str">
        <f>IFERROR(IF(invoer_werknemers[[#This Row],[naam]]="","",invoer_werknemers[[#This Row],[naam]]),"")</f>
        <v/>
      </c>
      <c r="B16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5" s="35" t="str">
        <f>IF(NOT(ANWtabel[[#This Row],[naam]]=""),IF(invoer_werknemers[[#This Row],[verzekerd ANW bedrag]]&gt;0,VALUE(invoer_werknemers[[#This Row],[verzekerd ANW bedrag]]),""),"")</f>
        <v/>
      </c>
      <c r="D165" s="19" t="str">
        <f>IF(NOT(ANWtabel[[#This Row],[naam]]=""),IF(LEN(invoer_werknemers[[#This Row],[geboortedatum]])&gt;0,YEAR(invoer_werknemers[[#This Row],[geboortedatum]]),""),"")</f>
        <v/>
      </c>
      <c r="E16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5" s="35" t="str">
        <f>IF(NOT(ANWtabel[[#This Row],[naam]]=""),IFERROR(ROUND(ANWtabel[[#This Row],[aantal dagen in dienst]]/aantal_dagen_per_maand*ANWtabel[[#This Row],[ANW premie
per maand]],2),0),"")</f>
        <v/>
      </c>
    </row>
    <row r="166" spans="1:6" ht="20.149999999999999" customHeight="1" x14ac:dyDescent="0.4">
      <c r="A166" s="3" t="str">
        <f>IFERROR(IF(invoer_werknemers[[#This Row],[naam]]="","",invoer_werknemers[[#This Row],[naam]]),"")</f>
        <v/>
      </c>
      <c r="B16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6" s="35" t="str">
        <f>IF(NOT(ANWtabel[[#This Row],[naam]]=""),IF(invoer_werknemers[[#This Row],[verzekerd ANW bedrag]]&gt;0,VALUE(invoer_werknemers[[#This Row],[verzekerd ANW bedrag]]),""),"")</f>
        <v/>
      </c>
      <c r="D166" s="19" t="str">
        <f>IF(NOT(ANWtabel[[#This Row],[naam]]=""),IF(LEN(invoer_werknemers[[#This Row],[geboortedatum]])&gt;0,YEAR(invoer_werknemers[[#This Row],[geboortedatum]]),""),"")</f>
        <v/>
      </c>
      <c r="E16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6" s="35" t="str">
        <f>IF(NOT(ANWtabel[[#This Row],[naam]]=""),IFERROR(ROUND(ANWtabel[[#This Row],[aantal dagen in dienst]]/aantal_dagen_per_maand*ANWtabel[[#This Row],[ANW premie
per maand]],2),0),"")</f>
        <v/>
      </c>
    </row>
    <row r="167" spans="1:6" ht="20.149999999999999" customHeight="1" x14ac:dyDescent="0.4">
      <c r="A167" s="3" t="str">
        <f>IFERROR(IF(invoer_werknemers[[#This Row],[naam]]="","",invoer_werknemers[[#This Row],[naam]]),"")</f>
        <v/>
      </c>
      <c r="B16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7" s="35" t="str">
        <f>IF(NOT(ANWtabel[[#This Row],[naam]]=""),IF(invoer_werknemers[[#This Row],[verzekerd ANW bedrag]]&gt;0,VALUE(invoer_werknemers[[#This Row],[verzekerd ANW bedrag]]),""),"")</f>
        <v/>
      </c>
      <c r="D167" s="19" t="str">
        <f>IF(NOT(ANWtabel[[#This Row],[naam]]=""),IF(LEN(invoer_werknemers[[#This Row],[geboortedatum]])&gt;0,YEAR(invoer_werknemers[[#This Row],[geboortedatum]]),""),"")</f>
        <v/>
      </c>
      <c r="E16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7" s="35" t="str">
        <f>IF(NOT(ANWtabel[[#This Row],[naam]]=""),IFERROR(ROUND(ANWtabel[[#This Row],[aantal dagen in dienst]]/aantal_dagen_per_maand*ANWtabel[[#This Row],[ANW premie
per maand]],2),0),"")</f>
        <v/>
      </c>
    </row>
    <row r="168" spans="1:6" ht="20.149999999999999" customHeight="1" x14ac:dyDescent="0.4">
      <c r="A168" s="3" t="str">
        <f>IFERROR(IF(invoer_werknemers[[#This Row],[naam]]="","",invoer_werknemers[[#This Row],[naam]]),"")</f>
        <v/>
      </c>
      <c r="B16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8" s="35" t="str">
        <f>IF(NOT(ANWtabel[[#This Row],[naam]]=""),IF(invoer_werknemers[[#This Row],[verzekerd ANW bedrag]]&gt;0,VALUE(invoer_werknemers[[#This Row],[verzekerd ANW bedrag]]),""),"")</f>
        <v/>
      </c>
      <c r="D168" s="19" t="str">
        <f>IF(NOT(ANWtabel[[#This Row],[naam]]=""),IF(LEN(invoer_werknemers[[#This Row],[geboortedatum]])&gt;0,YEAR(invoer_werknemers[[#This Row],[geboortedatum]]),""),"")</f>
        <v/>
      </c>
      <c r="E16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8" s="35" t="str">
        <f>IF(NOT(ANWtabel[[#This Row],[naam]]=""),IFERROR(ROUND(ANWtabel[[#This Row],[aantal dagen in dienst]]/aantal_dagen_per_maand*ANWtabel[[#This Row],[ANW premie
per maand]],2),0),"")</f>
        <v/>
      </c>
    </row>
    <row r="169" spans="1:6" ht="20.149999999999999" customHeight="1" x14ac:dyDescent="0.4">
      <c r="A169" s="3" t="str">
        <f>IFERROR(IF(invoer_werknemers[[#This Row],[naam]]="","",invoer_werknemers[[#This Row],[naam]]),"")</f>
        <v/>
      </c>
      <c r="B16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69" s="35" t="str">
        <f>IF(NOT(ANWtabel[[#This Row],[naam]]=""),IF(invoer_werknemers[[#This Row],[verzekerd ANW bedrag]]&gt;0,VALUE(invoer_werknemers[[#This Row],[verzekerd ANW bedrag]]),""),"")</f>
        <v/>
      </c>
      <c r="D169" s="19" t="str">
        <f>IF(NOT(ANWtabel[[#This Row],[naam]]=""),IF(LEN(invoer_werknemers[[#This Row],[geboortedatum]])&gt;0,YEAR(invoer_werknemers[[#This Row],[geboortedatum]]),""),"")</f>
        <v/>
      </c>
      <c r="E16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69" s="35" t="str">
        <f>IF(NOT(ANWtabel[[#This Row],[naam]]=""),IFERROR(ROUND(ANWtabel[[#This Row],[aantal dagen in dienst]]/aantal_dagen_per_maand*ANWtabel[[#This Row],[ANW premie
per maand]],2),0),"")</f>
        <v/>
      </c>
    </row>
    <row r="170" spans="1:6" ht="20.149999999999999" customHeight="1" x14ac:dyDescent="0.4">
      <c r="A170" s="3" t="str">
        <f>IFERROR(IF(invoer_werknemers[[#This Row],[naam]]="","",invoer_werknemers[[#This Row],[naam]]),"")</f>
        <v/>
      </c>
      <c r="B17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0" s="35" t="str">
        <f>IF(NOT(ANWtabel[[#This Row],[naam]]=""),IF(invoer_werknemers[[#This Row],[verzekerd ANW bedrag]]&gt;0,VALUE(invoer_werknemers[[#This Row],[verzekerd ANW bedrag]]),""),"")</f>
        <v/>
      </c>
      <c r="D170" s="19" t="str">
        <f>IF(NOT(ANWtabel[[#This Row],[naam]]=""),IF(LEN(invoer_werknemers[[#This Row],[geboortedatum]])&gt;0,YEAR(invoer_werknemers[[#This Row],[geboortedatum]]),""),"")</f>
        <v/>
      </c>
      <c r="E17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0" s="35" t="str">
        <f>IF(NOT(ANWtabel[[#This Row],[naam]]=""),IFERROR(ROUND(ANWtabel[[#This Row],[aantal dagen in dienst]]/aantal_dagen_per_maand*ANWtabel[[#This Row],[ANW premie
per maand]],2),0),"")</f>
        <v/>
      </c>
    </row>
    <row r="171" spans="1:6" ht="20.149999999999999" customHeight="1" x14ac:dyDescent="0.4">
      <c r="A171" s="3" t="str">
        <f>IFERROR(IF(invoer_werknemers[[#This Row],[naam]]="","",invoer_werknemers[[#This Row],[naam]]),"")</f>
        <v/>
      </c>
      <c r="B17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1" s="35" t="str">
        <f>IF(NOT(ANWtabel[[#This Row],[naam]]=""),IF(invoer_werknemers[[#This Row],[verzekerd ANW bedrag]]&gt;0,VALUE(invoer_werknemers[[#This Row],[verzekerd ANW bedrag]]),""),"")</f>
        <v/>
      </c>
      <c r="D171" s="19" t="str">
        <f>IF(NOT(ANWtabel[[#This Row],[naam]]=""),IF(LEN(invoer_werknemers[[#This Row],[geboortedatum]])&gt;0,YEAR(invoer_werknemers[[#This Row],[geboortedatum]]),""),"")</f>
        <v/>
      </c>
      <c r="E17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1" s="35" t="str">
        <f>IF(NOT(ANWtabel[[#This Row],[naam]]=""),IFERROR(ROUND(ANWtabel[[#This Row],[aantal dagen in dienst]]/aantal_dagen_per_maand*ANWtabel[[#This Row],[ANW premie
per maand]],2),0),"")</f>
        <v/>
      </c>
    </row>
    <row r="172" spans="1:6" ht="20.149999999999999" customHeight="1" x14ac:dyDescent="0.4">
      <c r="A172" s="3" t="str">
        <f>IFERROR(IF(invoer_werknemers[[#This Row],[naam]]="","",invoer_werknemers[[#This Row],[naam]]),"")</f>
        <v/>
      </c>
      <c r="B17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2" s="35" t="str">
        <f>IF(NOT(ANWtabel[[#This Row],[naam]]=""),IF(invoer_werknemers[[#This Row],[verzekerd ANW bedrag]]&gt;0,VALUE(invoer_werknemers[[#This Row],[verzekerd ANW bedrag]]),""),"")</f>
        <v/>
      </c>
      <c r="D172" s="19" t="str">
        <f>IF(NOT(ANWtabel[[#This Row],[naam]]=""),IF(LEN(invoer_werknemers[[#This Row],[geboortedatum]])&gt;0,YEAR(invoer_werknemers[[#This Row],[geboortedatum]]),""),"")</f>
        <v/>
      </c>
      <c r="E17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2" s="35" t="str">
        <f>IF(NOT(ANWtabel[[#This Row],[naam]]=""),IFERROR(ROUND(ANWtabel[[#This Row],[aantal dagen in dienst]]/aantal_dagen_per_maand*ANWtabel[[#This Row],[ANW premie
per maand]],2),0),"")</f>
        <v/>
      </c>
    </row>
    <row r="173" spans="1:6" ht="20.149999999999999" customHeight="1" x14ac:dyDescent="0.4">
      <c r="A173" s="3" t="str">
        <f>IFERROR(IF(invoer_werknemers[[#This Row],[naam]]="","",invoer_werknemers[[#This Row],[naam]]),"")</f>
        <v/>
      </c>
      <c r="B17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3" s="35" t="str">
        <f>IF(NOT(ANWtabel[[#This Row],[naam]]=""),IF(invoer_werknemers[[#This Row],[verzekerd ANW bedrag]]&gt;0,VALUE(invoer_werknemers[[#This Row],[verzekerd ANW bedrag]]),""),"")</f>
        <v/>
      </c>
      <c r="D173" s="19" t="str">
        <f>IF(NOT(ANWtabel[[#This Row],[naam]]=""),IF(LEN(invoer_werknemers[[#This Row],[geboortedatum]])&gt;0,YEAR(invoer_werknemers[[#This Row],[geboortedatum]]),""),"")</f>
        <v/>
      </c>
      <c r="E17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3" s="35" t="str">
        <f>IF(NOT(ANWtabel[[#This Row],[naam]]=""),IFERROR(ROUND(ANWtabel[[#This Row],[aantal dagen in dienst]]/aantal_dagen_per_maand*ANWtabel[[#This Row],[ANW premie
per maand]],2),0),"")</f>
        <v/>
      </c>
    </row>
    <row r="174" spans="1:6" ht="20.149999999999999" customHeight="1" x14ac:dyDescent="0.4">
      <c r="A174" s="3" t="str">
        <f>IFERROR(IF(invoer_werknemers[[#This Row],[naam]]="","",invoer_werknemers[[#This Row],[naam]]),"")</f>
        <v/>
      </c>
      <c r="B17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4" s="35" t="str">
        <f>IF(NOT(ANWtabel[[#This Row],[naam]]=""),IF(invoer_werknemers[[#This Row],[verzekerd ANW bedrag]]&gt;0,VALUE(invoer_werknemers[[#This Row],[verzekerd ANW bedrag]]),""),"")</f>
        <v/>
      </c>
      <c r="D174" s="19" t="str">
        <f>IF(NOT(ANWtabel[[#This Row],[naam]]=""),IF(LEN(invoer_werknemers[[#This Row],[geboortedatum]])&gt;0,YEAR(invoer_werknemers[[#This Row],[geboortedatum]]),""),"")</f>
        <v/>
      </c>
      <c r="E17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4" s="35" t="str">
        <f>IF(NOT(ANWtabel[[#This Row],[naam]]=""),IFERROR(ROUND(ANWtabel[[#This Row],[aantal dagen in dienst]]/aantal_dagen_per_maand*ANWtabel[[#This Row],[ANW premie
per maand]],2),0),"")</f>
        <v/>
      </c>
    </row>
    <row r="175" spans="1:6" ht="20.149999999999999" customHeight="1" x14ac:dyDescent="0.4">
      <c r="A175" s="3" t="str">
        <f>IFERROR(IF(invoer_werknemers[[#This Row],[naam]]="","",invoer_werknemers[[#This Row],[naam]]),"")</f>
        <v/>
      </c>
      <c r="B17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5" s="35" t="str">
        <f>IF(NOT(ANWtabel[[#This Row],[naam]]=""),IF(invoer_werknemers[[#This Row],[verzekerd ANW bedrag]]&gt;0,VALUE(invoer_werknemers[[#This Row],[verzekerd ANW bedrag]]),""),"")</f>
        <v/>
      </c>
      <c r="D175" s="19" t="str">
        <f>IF(NOT(ANWtabel[[#This Row],[naam]]=""),IF(LEN(invoer_werknemers[[#This Row],[geboortedatum]])&gt;0,YEAR(invoer_werknemers[[#This Row],[geboortedatum]]),""),"")</f>
        <v/>
      </c>
      <c r="E17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5" s="35" t="str">
        <f>IF(NOT(ANWtabel[[#This Row],[naam]]=""),IFERROR(ROUND(ANWtabel[[#This Row],[aantal dagen in dienst]]/aantal_dagen_per_maand*ANWtabel[[#This Row],[ANW premie
per maand]],2),0),"")</f>
        <v/>
      </c>
    </row>
    <row r="176" spans="1:6" ht="20.149999999999999" customHeight="1" x14ac:dyDescent="0.4">
      <c r="A176" s="3" t="str">
        <f>IFERROR(IF(invoer_werknemers[[#This Row],[naam]]="","",invoer_werknemers[[#This Row],[naam]]),"")</f>
        <v/>
      </c>
      <c r="B17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6" s="35" t="str">
        <f>IF(NOT(ANWtabel[[#This Row],[naam]]=""),IF(invoer_werknemers[[#This Row],[verzekerd ANW bedrag]]&gt;0,VALUE(invoer_werknemers[[#This Row],[verzekerd ANW bedrag]]),""),"")</f>
        <v/>
      </c>
      <c r="D176" s="19" t="str">
        <f>IF(NOT(ANWtabel[[#This Row],[naam]]=""),IF(LEN(invoer_werknemers[[#This Row],[geboortedatum]])&gt;0,YEAR(invoer_werknemers[[#This Row],[geboortedatum]]),""),"")</f>
        <v/>
      </c>
      <c r="E17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6" s="35" t="str">
        <f>IF(NOT(ANWtabel[[#This Row],[naam]]=""),IFERROR(ROUND(ANWtabel[[#This Row],[aantal dagen in dienst]]/aantal_dagen_per_maand*ANWtabel[[#This Row],[ANW premie
per maand]],2),0),"")</f>
        <v/>
      </c>
    </row>
    <row r="177" spans="1:6" ht="20.149999999999999" customHeight="1" x14ac:dyDescent="0.4">
      <c r="A177" s="3" t="str">
        <f>IFERROR(IF(invoer_werknemers[[#This Row],[naam]]="","",invoer_werknemers[[#This Row],[naam]]),"")</f>
        <v/>
      </c>
      <c r="B17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7" s="35" t="str">
        <f>IF(NOT(ANWtabel[[#This Row],[naam]]=""),IF(invoer_werknemers[[#This Row],[verzekerd ANW bedrag]]&gt;0,VALUE(invoer_werknemers[[#This Row],[verzekerd ANW bedrag]]),""),"")</f>
        <v/>
      </c>
      <c r="D177" s="19" t="str">
        <f>IF(NOT(ANWtabel[[#This Row],[naam]]=""),IF(LEN(invoer_werknemers[[#This Row],[geboortedatum]])&gt;0,YEAR(invoer_werknemers[[#This Row],[geboortedatum]]),""),"")</f>
        <v/>
      </c>
      <c r="E17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7" s="35" t="str">
        <f>IF(NOT(ANWtabel[[#This Row],[naam]]=""),IFERROR(ROUND(ANWtabel[[#This Row],[aantal dagen in dienst]]/aantal_dagen_per_maand*ANWtabel[[#This Row],[ANW premie
per maand]],2),0),"")</f>
        <v/>
      </c>
    </row>
    <row r="178" spans="1:6" ht="20.149999999999999" customHeight="1" x14ac:dyDescent="0.4">
      <c r="A178" s="3" t="str">
        <f>IFERROR(IF(invoer_werknemers[[#This Row],[naam]]="","",invoer_werknemers[[#This Row],[naam]]),"")</f>
        <v/>
      </c>
      <c r="B17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8" s="35" t="str">
        <f>IF(NOT(ANWtabel[[#This Row],[naam]]=""),IF(invoer_werknemers[[#This Row],[verzekerd ANW bedrag]]&gt;0,VALUE(invoer_werknemers[[#This Row],[verzekerd ANW bedrag]]),""),"")</f>
        <v/>
      </c>
      <c r="D178" s="19" t="str">
        <f>IF(NOT(ANWtabel[[#This Row],[naam]]=""),IF(LEN(invoer_werknemers[[#This Row],[geboortedatum]])&gt;0,YEAR(invoer_werknemers[[#This Row],[geboortedatum]]),""),"")</f>
        <v/>
      </c>
      <c r="E17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8" s="35" t="str">
        <f>IF(NOT(ANWtabel[[#This Row],[naam]]=""),IFERROR(ROUND(ANWtabel[[#This Row],[aantal dagen in dienst]]/aantal_dagen_per_maand*ANWtabel[[#This Row],[ANW premie
per maand]],2),0),"")</f>
        <v/>
      </c>
    </row>
    <row r="179" spans="1:6" ht="20.149999999999999" customHeight="1" x14ac:dyDescent="0.4">
      <c r="A179" s="3" t="str">
        <f>IFERROR(IF(invoer_werknemers[[#This Row],[naam]]="","",invoer_werknemers[[#This Row],[naam]]),"")</f>
        <v/>
      </c>
      <c r="B17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79" s="35" t="str">
        <f>IF(NOT(ANWtabel[[#This Row],[naam]]=""),IF(invoer_werknemers[[#This Row],[verzekerd ANW bedrag]]&gt;0,VALUE(invoer_werknemers[[#This Row],[verzekerd ANW bedrag]]),""),"")</f>
        <v/>
      </c>
      <c r="D179" s="19" t="str">
        <f>IF(NOT(ANWtabel[[#This Row],[naam]]=""),IF(LEN(invoer_werknemers[[#This Row],[geboortedatum]])&gt;0,YEAR(invoer_werknemers[[#This Row],[geboortedatum]]),""),"")</f>
        <v/>
      </c>
      <c r="E17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79" s="35" t="str">
        <f>IF(NOT(ANWtabel[[#This Row],[naam]]=""),IFERROR(ROUND(ANWtabel[[#This Row],[aantal dagen in dienst]]/aantal_dagen_per_maand*ANWtabel[[#This Row],[ANW premie
per maand]],2),0),"")</f>
        <v/>
      </c>
    </row>
    <row r="180" spans="1:6" ht="20.149999999999999" customHeight="1" x14ac:dyDescent="0.4">
      <c r="A180" s="3" t="str">
        <f>IFERROR(IF(invoer_werknemers[[#This Row],[naam]]="","",invoer_werknemers[[#This Row],[naam]]),"")</f>
        <v/>
      </c>
      <c r="B18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0" s="35" t="str">
        <f>IF(NOT(ANWtabel[[#This Row],[naam]]=""),IF(invoer_werknemers[[#This Row],[verzekerd ANW bedrag]]&gt;0,VALUE(invoer_werknemers[[#This Row],[verzekerd ANW bedrag]]),""),"")</f>
        <v/>
      </c>
      <c r="D180" s="19" t="str">
        <f>IF(NOT(ANWtabel[[#This Row],[naam]]=""),IF(LEN(invoer_werknemers[[#This Row],[geboortedatum]])&gt;0,YEAR(invoer_werknemers[[#This Row],[geboortedatum]]),""),"")</f>
        <v/>
      </c>
      <c r="E18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0" s="35" t="str">
        <f>IF(NOT(ANWtabel[[#This Row],[naam]]=""),IFERROR(ROUND(ANWtabel[[#This Row],[aantal dagen in dienst]]/aantal_dagen_per_maand*ANWtabel[[#This Row],[ANW premie
per maand]],2),0),"")</f>
        <v/>
      </c>
    </row>
    <row r="181" spans="1:6" ht="20.149999999999999" customHeight="1" x14ac:dyDescent="0.4">
      <c r="A181" s="3" t="str">
        <f>IFERROR(IF(invoer_werknemers[[#This Row],[naam]]="","",invoer_werknemers[[#This Row],[naam]]),"")</f>
        <v/>
      </c>
      <c r="B18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1" s="35" t="str">
        <f>IF(NOT(ANWtabel[[#This Row],[naam]]=""),IF(invoer_werknemers[[#This Row],[verzekerd ANW bedrag]]&gt;0,VALUE(invoer_werknemers[[#This Row],[verzekerd ANW bedrag]]),""),"")</f>
        <v/>
      </c>
      <c r="D181" s="19" t="str">
        <f>IF(NOT(ANWtabel[[#This Row],[naam]]=""),IF(LEN(invoer_werknemers[[#This Row],[geboortedatum]])&gt;0,YEAR(invoer_werknemers[[#This Row],[geboortedatum]]),""),"")</f>
        <v/>
      </c>
      <c r="E18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1" s="35" t="str">
        <f>IF(NOT(ANWtabel[[#This Row],[naam]]=""),IFERROR(ROUND(ANWtabel[[#This Row],[aantal dagen in dienst]]/aantal_dagen_per_maand*ANWtabel[[#This Row],[ANW premie
per maand]],2),0),"")</f>
        <v/>
      </c>
    </row>
    <row r="182" spans="1:6" ht="20.149999999999999" customHeight="1" x14ac:dyDescent="0.4">
      <c r="A182" s="3" t="str">
        <f>IFERROR(IF(invoer_werknemers[[#This Row],[naam]]="","",invoer_werknemers[[#This Row],[naam]]),"")</f>
        <v/>
      </c>
      <c r="B18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2" s="35" t="str">
        <f>IF(NOT(ANWtabel[[#This Row],[naam]]=""),IF(invoer_werknemers[[#This Row],[verzekerd ANW bedrag]]&gt;0,VALUE(invoer_werknemers[[#This Row],[verzekerd ANW bedrag]]),""),"")</f>
        <v/>
      </c>
      <c r="D182" s="19" t="str">
        <f>IF(NOT(ANWtabel[[#This Row],[naam]]=""),IF(LEN(invoer_werknemers[[#This Row],[geboortedatum]])&gt;0,YEAR(invoer_werknemers[[#This Row],[geboortedatum]]),""),"")</f>
        <v/>
      </c>
      <c r="E18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2" s="35" t="str">
        <f>IF(NOT(ANWtabel[[#This Row],[naam]]=""),IFERROR(ROUND(ANWtabel[[#This Row],[aantal dagen in dienst]]/aantal_dagen_per_maand*ANWtabel[[#This Row],[ANW premie
per maand]],2),0),"")</f>
        <v/>
      </c>
    </row>
    <row r="183" spans="1:6" ht="20.149999999999999" customHeight="1" x14ac:dyDescent="0.4">
      <c r="A183" s="3" t="str">
        <f>IFERROR(IF(invoer_werknemers[[#This Row],[naam]]="","",invoer_werknemers[[#This Row],[naam]]),"")</f>
        <v/>
      </c>
      <c r="B18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3" s="35" t="str">
        <f>IF(NOT(ANWtabel[[#This Row],[naam]]=""),IF(invoer_werknemers[[#This Row],[verzekerd ANW bedrag]]&gt;0,VALUE(invoer_werknemers[[#This Row],[verzekerd ANW bedrag]]),""),"")</f>
        <v/>
      </c>
      <c r="D183" s="19" t="str">
        <f>IF(NOT(ANWtabel[[#This Row],[naam]]=""),IF(LEN(invoer_werknemers[[#This Row],[geboortedatum]])&gt;0,YEAR(invoer_werknemers[[#This Row],[geboortedatum]]),""),"")</f>
        <v/>
      </c>
      <c r="E18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3" s="35" t="str">
        <f>IF(NOT(ANWtabel[[#This Row],[naam]]=""),IFERROR(ROUND(ANWtabel[[#This Row],[aantal dagen in dienst]]/aantal_dagen_per_maand*ANWtabel[[#This Row],[ANW premie
per maand]],2),0),"")</f>
        <v/>
      </c>
    </row>
    <row r="184" spans="1:6" ht="20.149999999999999" customHeight="1" x14ac:dyDescent="0.4">
      <c r="A184" s="3" t="str">
        <f>IFERROR(IF(invoer_werknemers[[#This Row],[naam]]="","",invoer_werknemers[[#This Row],[naam]]),"")</f>
        <v/>
      </c>
      <c r="B18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4" s="35" t="str">
        <f>IF(NOT(ANWtabel[[#This Row],[naam]]=""),IF(invoer_werknemers[[#This Row],[verzekerd ANW bedrag]]&gt;0,VALUE(invoer_werknemers[[#This Row],[verzekerd ANW bedrag]]),""),"")</f>
        <v/>
      </c>
      <c r="D184" s="19" t="str">
        <f>IF(NOT(ANWtabel[[#This Row],[naam]]=""),IF(LEN(invoer_werknemers[[#This Row],[geboortedatum]])&gt;0,YEAR(invoer_werknemers[[#This Row],[geboortedatum]]),""),"")</f>
        <v/>
      </c>
      <c r="E18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4" s="35" t="str">
        <f>IF(NOT(ANWtabel[[#This Row],[naam]]=""),IFERROR(ROUND(ANWtabel[[#This Row],[aantal dagen in dienst]]/aantal_dagen_per_maand*ANWtabel[[#This Row],[ANW premie
per maand]],2),0),"")</f>
        <v/>
      </c>
    </row>
    <row r="185" spans="1:6" ht="20.149999999999999" customHeight="1" x14ac:dyDescent="0.4">
      <c r="A185" s="3" t="str">
        <f>IFERROR(IF(invoer_werknemers[[#This Row],[naam]]="","",invoer_werknemers[[#This Row],[naam]]),"")</f>
        <v/>
      </c>
      <c r="B18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5" s="35" t="str">
        <f>IF(NOT(ANWtabel[[#This Row],[naam]]=""),IF(invoer_werknemers[[#This Row],[verzekerd ANW bedrag]]&gt;0,VALUE(invoer_werknemers[[#This Row],[verzekerd ANW bedrag]]),""),"")</f>
        <v/>
      </c>
      <c r="D185" s="19" t="str">
        <f>IF(NOT(ANWtabel[[#This Row],[naam]]=""),IF(LEN(invoer_werknemers[[#This Row],[geboortedatum]])&gt;0,YEAR(invoer_werknemers[[#This Row],[geboortedatum]]),""),"")</f>
        <v/>
      </c>
      <c r="E18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5" s="35" t="str">
        <f>IF(NOT(ANWtabel[[#This Row],[naam]]=""),IFERROR(ROUND(ANWtabel[[#This Row],[aantal dagen in dienst]]/aantal_dagen_per_maand*ANWtabel[[#This Row],[ANW premie
per maand]],2),0),"")</f>
        <v/>
      </c>
    </row>
    <row r="186" spans="1:6" ht="20.149999999999999" customHeight="1" x14ac:dyDescent="0.4">
      <c r="A186" s="3" t="str">
        <f>IFERROR(IF(invoer_werknemers[[#This Row],[naam]]="","",invoer_werknemers[[#This Row],[naam]]),"")</f>
        <v/>
      </c>
      <c r="B18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6" s="35" t="str">
        <f>IF(NOT(ANWtabel[[#This Row],[naam]]=""),IF(invoer_werknemers[[#This Row],[verzekerd ANW bedrag]]&gt;0,VALUE(invoer_werknemers[[#This Row],[verzekerd ANW bedrag]]),""),"")</f>
        <v/>
      </c>
      <c r="D186" s="19" t="str">
        <f>IF(NOT(ANWtabel[[#This Row],[naam]]=""),IF(LEN(invoer_werknemers[[#This Row],[geboortedatum]])&gt;0,YEAR(invoer_werknemers[[#This Row],[geboortedatum]]),""),"")</f>
        <v/>
      </c>
      <c r="E18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6" s="35" t="str">
        <f>IF(NOT(ANWtabel[[#This Row],[naam]]=""),IFERROR(ROUND(ANWtabel[[#This Row],[aantal dagen in dienst]]/aantal_dagen_per_maand*ANWtabel[[#This Row],[ANW premie
per maand]],2),0),"")</f>
        <v/>
      </c>
    </row>
    <row r="187" spans="1:6" ht="20.149999999999999" customHeight="1" x14ac:dyDescent="0.4">
      <c r="A187" s="3" t="str">
        <f>IFERROR(IF(invoer_werknemers[[#This Row],[naam]]="","",invoer_werknemers[[#This Row],[naam]]),"")</f>
        <v/>
      </c>
      <c r="B18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7" s="35" t="str">
        <f>IF(NOT(ANWtabel[[#This Row],[naam]]=""),IF(invoer_werknemers[[#This Row],[verzekerd ANW bedrag]]&gt;0,VALUE(invoer_werknemers[[#This Row],[verzekerd ANW bedrag]]),""),"")</f>
        <v/>
      </c>
      <c r="D187" s="19" t="str">
        <f>IF(NOT(ANWtabel[[#This Row],[naam]]=""),IF(LEN(invoer_werknemers[[#This Row],[geboortedatum]])&gt;0,YEAR(invoer_werknemers[[#This Row],[geboortedatum]]),""),"")</f>
        <v/>
      </c>
      <c r="E18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7" s="35" t="str">
        <f>IF(NOT(ANWtabel[[#This Row],[naam]]=""),IFERROR(ROUND(ANWtabel[[#This Row],[aantal dagen in dienst]]/aantal_dagen_per_maand*ANWtabel[[#This Row],[ANW premie
per maand]],2),0),"")</f>
        <v/>
      </c>
    </row>
    <row r="188" spans="1:6" ht="20.149999999999999" customHeight="1" x14ac:dyDescent="0.4">
      <c r="A188" s="3" t="str">
        <f>IFERROR(IF(invoer_werknemers[[#This Row],[naam]]="","",invoer_werknemers[[#This Row],[naam]]),"")</f>
        <v/>
      </c>
      <c r="B18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8" s="35" t="str">
        <f>IF(NOT(ANWtabel[[#This Row],[naam]]=""),IF(invoer_werknemers[[#This Row],[verzekerd ANW bedrag]]&gt;0,VALUE(invoer_werknemers[[#This Row],[verzekerd ANW bedrag]]),""),"")</f>
        <v/>
      </c>
      <c r="D188" s="19" t="str">
        <f>IF(NOT(ANWtabel[[#This Row],[naam]]=""),IF(LEN(invoer_werknemers[[#This Row],[geboortedatum]])&gt;0,YEAR(invoer_werknemers[[#This Row],[geboortedatum]]),""),"")</f>
        <v/>
      </c>
      <c r="E18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8" s="35" t="str">
        <f>IF(NOT(ANWtabel[[#This Row],[naam]]=""),IFERROR(ROUND(ANWtabel[[#This Row],[aantal dagen in dienst]]/aantal_dagen_per_maand*ANWtabel[[#This Row],[ANW premie
per maand]],2),0),"")</f>
        <v/>
      </c>
    </row>
    <row r="189" spans="1:6" ht="20.149999999999999" customHeight="1" x14ac:dyDescent="0.4">
      <c r="A189" s="3" t="str">
        <f>IFERROR(IF(invoer_werknemers[[#This Row],[naam]]="","",invoer_werknemers[[#This Row],[naam]]),"")</f>
        <v/>
      </c>
      <c r="B18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89" s="35" t="str">
        <f>IF(NOT(ANWtabel[[#This Row],[naam]]=""),IF(invoer_werknemers[[#This Row],[verzekerd ANW bedrag]]&gt;0,VALUE(invoer_werknemers[[#This Row],[verzekerd ANW bedrag]]),""),"")</f>
        <v/>
      </c>
      <c r="D189" s="19" t="str">
        <f>IF(NOT(ANWtabel[[#This Row],[naam]]=""),IF(LEN(invoer_werknemers[[#This Row],[geboortedatum]])&gt;0,YEAR(invoer_werknemers[[#This Row],[geboortedatum]]),""),"")</f>
        <v/>
      </c>
      <c r="E18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89" s="35" t="str">
        <f>IF(NOT(ANWtabel[[#This Row],[naam]]=""),IFERROR(ROUND(ANWtabel[[#This Row],[aantal dagen in dienst]]/aantal_dagen_per_maand*ANWtabel[[#This Row],[ANW premie
per maand]],2),0),"")</f>
        <v/>
      </c>
    </row>
    <row r="190" spans="1:6" ht="20.149999999999999" customHeight="1" x14ac:dyDescent="0.4">
      <c r="A190" s="3" t="str">
        <f>IFERROR(IF(invoer_werknemers[[#This Row],[naam]]="","",invoer_werknemers[[#This Row],[naam]]),"")</f>
        <v/>
      </c>
      <c r="B19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0" s="35" t="str">
        <f>IF(NOT(ANWtabel[[#This Row],[naam]]=""),IF(invoer_werknemers[[#This Row],[verzekerd ANW bedrag]]&gt;0,VALUE(invoer_werknemers[[#This Row],[verzekerd ANW bedrag]]),""),"")</f>
        <v/>
      </c>
      <c r="D190" s="19" t="str">
        <f>IF(NOT(ANWtabel[[#This Row],[naam]]=""),IF(LEN(invoer_werknemers[[#This Row],[geboortedatum]])&gt;0,YEAR(invoer_werknemers[[#This Row],[geboortedatum]]),""),"")</f>
        <v/>
      </c>
      <c r="E19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0" s="35" t="str">
        <f>IF(NOT(ANWtabel[[#This Row],[naam]]=""),IFERROR(ROUND(ANWtabel[[#This Row],[aantal dagen in dienst]]/aantal_dagen_per_maand*ANWtabel[[#This Row],[ANW premie
per maand]],2),0),"")</f>
        <v/>
      </c>
    </row>
    <row r="191" spans="1:6" ht="20.149999999999999" customHeight="1" x14ac:dyDescent="0.4">
      <c r="A191" s="3" t="str">
        <f>IFERROR(IF(invoer_werknemers[[#This Row],[naam]]="","",invoer_werknemers[[#This Row],[naam]]),"")</f>
        <v/>
      </c>
      <c r="B19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1" s="35" t="str">
        <f>IF(NOT(ANWtabel[[#This Row],[naam]]=""),IF(invoer_werknemers[[#This Row],[verzekerd ANW bedrag]]&gt;0,VALUE(invoer_werknemers[[#This Row],[verzekerd ANW bedrag]]),""),"")</f>
        <v/>
      </c>
      <c r="D191" s="19" t="str">
        <f>IF(NOT(ANWtabel[[#This Row],[naam]]=""),IF(LEN(invoer_werknemers[[#This Row],[geboortedatum]])&gt;0,YEAR(invoer_werknemers[[#This Row],[geboortedatum]]),""),"")</f>
        <v/>
      </c>
      <c r="E19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1" s="35" t="str">
        <f>IF(NOT(ANWtabel[[#This Row],[naam]]=""),IFERROR(ROUND(ANWtabel[[#This Row],[aantal dagen in dienst]]/aantal_dagen_per_maand*ANWtabel[[#This Row],[ANW premie
per maand]],2),0),"")</f>
        <v/>
      </c>
    </row>
    <row r="192" spans="1:6" ht="20.149999999999999" customHeight="1" x14ac:dyDescent="0.4">
      <c r="A192" s="3" t="str">
        <f>IFERROR(IF(invoer_werknemers[[#This Row],[naam]]="","",invoer_werknemers[[#This Row],[naam]]),"")</f>
        <v/>
      </c>
      <c r="B19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2" s="35" t="str">
        <f>IF(NOT(ANWtabel[[#This Row],[naam]]=""),IF(invoer_werknemers[[#This Row],[verzekerd ANW bedrag]]&gt;0,VALUE(invoer_werknemers[[#This Row],[verzekerd ANW bedrag]]),""),"")</f>
        <v/>
      </c>
      <c r="D192" s="19" t="str">
        <f>IF(NOT(ANWtabel[[#This Row],[naam]]=""),IF(LEN(invoer_werknemers[[#This Row],[geboortedatum]])&gt;0,YEAR(invoer_werknemers[[#This Row],[geboortedatum]]),""),"")</f>
        <v/>
      </c>
      <c r="E19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2" s="35" t="str">
        <f>IF(NOT(ANWtabel[[#This Row],[naam]]=""),IFERROR(ROUND(ANWtabel[[#This Row],[aantal dagen in dienst]]/aantal_dagen_per_maand*ANWtabel[[#This Row],[ANW premie
per maand]],2),0),"")</f>
        <v/>
      </c>
    </row>
    <row r="193" spans="1:6" ht="20.149999999999999" customHeight="1" x14ac:dyDescent="0.4">
      <c r="A193" s="3" t="str">
        <f>IFERROR(IF(invoer_werknemers[[#This Row],[naam]]="","",invoer_werknemers[[#This Row],[naam]]),"")</f>
        <v/>
      </c>
      <c r="B19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3" s="35" t="str">
        <f>IF(NOT(ANWtabel[[#This Row],[naam]]=""),IF(invoer_werknemers[[#This Row],[verzekerd ANW bedrag]]&gt;0,VALUE(invoer_werknemers[[#This Row],[verzekerd ANW bedrag]]),""),"")</f>
        <v/>
      </c>
      <c r="D193" s="19" t="str">
        <f>IF(NOT(ANWtabel[[#This Row],[naam]]=""),IF(LEN(invoer_werknemers[[#This Row],[geboortedatum]])&gt;0,YEAR(invoer_werknemers[[#This Row],[geboortedatum]]),""),"")</f>
        <v/>
      </c>
      <c r="E19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3" s="35" t="str">
        <f>IF(NOT(ANWtabel[[#This Row],[naam]]=""),IFERROR(ROUND(ANWtabel[[#This Row],[aantal dagen in dienst]]/aantal_dagen_per_maand*ANWtabel[[#This Row],[ANW premie
per maand]],2),0),"")</f>
        <v/>
      </c>
    </row>
    <row r="194" spans="1:6" ht="20.149999999999999" customHeight="1" x14ac:dyDescent="0.4">
      <c r="A194" s="3" t="str">
        <f>IFERROR(IF(invoer_werknemers[[#This Row],[naam]]="","",invoer_werknemers[[#This Row],[naam]]),"")</f>
        <v/>
      </c>
      <c r="B19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4" s="35" t="str">
        <f>IF(NOT(ANWtabel[[#This Row],[naam]]=""),IF(invoer_werknemers[[#This Row],[verzekerd ANW bedrag]]&gt;0,VALUE(invoer_werknemers[[#This Row],[verzekerd ANW bedrag]]),""),"")</f>
        <v/>
      </c>
      <c r="D194" s="19" t="str">
        <f>IF(NOT(ANWtabel[[#This Row],[naam]]=""),IF(LEN(invoer_werknemers[[#This Row],[geboortedatum]])&gt;0,YEAR(invoer_werknemers[[#This Row],[geboortedatum]]),""),"")</f>
        <v/>
      </c>
      <c r="E19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4" s="35" t="str">
        <f>IF(NOT(ANWtabel[[#This Row],[naam]]=""),IFERROR(ROUND(ANWtabel[[#This Row],[aantal dagen in dienst]]/aantal_dagen_per_maand*ANWtabel[[#This Row],[ANW premie
per maand]],2),0),"")</f>
        <v/>
      </c>
    </row>
    <row r="195" spans="1:6" ht="20.149999999999999" customHeight="1" x14ac:dyDescent="0.4">
      <c r="A195" s="3" t="str">
        <f>IFERROR(IF(invoer_werknemers[[#This Row],[naam]]="","",invoer_werknemers[[#This Row],[naam]]),"")</f>
        <v/>
      </c>
      <c r="B19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5" s="35" t="str">
        <f>IF(NOT(ANWtabel[[#This Row],[naam]]=""),IF(invoer_werknemers[[#This Row],[verzekerd ANW bedrag]]&gt;0,VALUE(invoer_werknemers[[#This Row],[verzekerd ANW bedrag]]),""),"")</f>
        <v/>
      </c>
      <c r="D195" s="19" t="str">
        <f>IF(NOT(ANWtabel[[#This Row],[naam]]=""),IF(LEN(invoer_werknemers[[#This Row],[geboortedatum]])&gt;0,YEAR(invoer_werknemers[[#This Row],[geboortedatum]]),""),"")</f>
        <v/>
      </c>
      <c r="E19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5" s="35" t="str">
        <f>IF(NOT(ANWtabel[[#This Row],[naam]]=""),IFERROR(ROUND(ANWtabel[[#This Row],[aantal dagen in dienst]]/aantal_dagen_per_maand*ANWtabel[[#This Row],[ANW premie
per maand]],2),0),"")</f>
        <v/>
      </c>
    </row>
    <row r="196" spans="1:6" ht="20.149999999999999" customHeight="1" x14ac:dyDescent="0.4">
      <c r="A196" s="3" t="str">
        <f>IFERROR(IF(invoer_werknemers[[#This Row],[naam]]="","",invoer_werknemers[[#This Row],[naam]]),"")</f>
        <v/>
      </c>
      <c r="B19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6" s="35" t="str">
        <f>IF(NOT(ANWtabel[[#This Row],[naam]]=""),IF(invoer_werknemers[[#This Row],[verzekerd ANW bedrag]]&gt;0,VALUE(invoer_werknemers[[#This Row],[verzekerd ANW bedrag]]),""),"")</f>
        <v/>
      </c>
      <c r="D196" s="19" t="str">
        <f>IF(NOT(ANWtabel[[#This Row],[naam]]=""),IF(LEN(invoer_werknemers[[#This Row],[geboortedatum]])&gt;0,YEAR(invoer_werknemers[[#This Row],[geboortedatum]]),""),"")</f>
        <v/>
      </c>
      <c r="E19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6" s="35" t="str">
        <f>IF(NOT(ANWtabel[[#This Row],[naam]]=""),IFERROR(ROUND(ANWtabel[[#This Row],[aantal dagen in dienst]]/aantal_dagen_per_maand*ANWtabel[[#This Row],[ANW premie
per maand]],2),0),"")</f>
        <v/>
      </c>
    </row>
    <row r="197" spans="1:6" ht="20.149999999999999" customHeight="1" x14ac:dyDescent="0.4">
      <c r="A197" s="3" t="str">
        <f>IFERROR(IF(invoer_werknemers[[#This Row],[naam]]="","",invoer_werknemers[[#This Row],[naam]]),"")</f>
        <v/>
      </c>
      <c r="B19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7" s="35" t="str">
        <f>IF(NOT(ANWtabel[[#This Row],[naam]]=""),IF(invoer_werknemers[[#This Row],[verzekerd ANW bedrag]]&gt;0,VALUE(invoer_werknemers[[#This Row],[verzekerd ANW bedrag]]),""),"")</f>
        <v/>
      </c>
      <c r="D197" s="19" t="str">
        <f>IF(NOT(ANWtabel[[#This Row],[naam]]=""),IF(LEN(invoer_werknemers[[#This Row],[geboortedatum]])&gt;0,YEAR(invoer_werknemers[[#This Row],[geboortedatum]]),""),"")</f>
        <v/>
      </c>
      <c r="E19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7" s="35" t="str">
        <f>IF(NOT(ANWtabel[[#This Row],[naam]]=""),IFERROR(ROUND(ANWtabel[[#This Row],[aantal dagen in dienst]]/aantal_dagen_per_maand*ANWtabel[[#This Row],[ANW premie
per maand]],2),0),"")</f>
        <v/>
      </c>
    </row>
    <row r="198" spans="1:6" ht="20.149999999999999" customHeight="1" x14ac:dyDescent="0.4">
      <c r="A198" s="3" t="str">
        <f>IFERROR(IF(invoer_werknemers[[#This Row],[naam]]="","",invoer_werknemers[[#This Row],[naam]]),"")</f>
        <v/>
      </c>
      <c r="B19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8" s="35" t="str">
        <f>IF(NOT(ANWtabel[[#This Row],[naam]]=""),IF(invoer_werknemers[[#This Row],[verzekerd ANW bedrag]]&gt;0,VALUE(invoer_werknemers[[#This Row],[verzekerd ANW bedrag]]),""),"")</f>
        <v/>
      </c>
      <c r="D198" s="19" t="str">
        <f>IF(NOT(ANWtabel[[#This Row],[naam]]=""),IF(LEN(invoer_werknemers[[#This Row],[geboortedatum]])&gt;0,YEAR(invoer_werknemers[[#This Row],[geboortedatum]]),""),"")</f>
        <v/>
      </c>
      <c r="E19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8" s="35" t="str">
        <f>IF(NOT(ANWtabel[[#This Row],[naam]]=""),IFERROR(ROUND(ANWtabel[[#This Row],[aantal dagen in dienst]]/aantal_dagen_per_maand*ANWtabel[[#This Row],[ANW premie
per maand]],2),0),"")</f>
        <v/>
      </c>
    </row>
    <row r="199" spans="1:6" ht="20.149999999999999" customHeight="1" x14ac:dyDescent="0.4">
      <c r="A199" s="3" t="str">
        <f>IFERROR(IF(invoer_werknemers[[#This Row],[naam]]="","",invoer_werknemers[[#This Row],[naam]]),"")</f>
        <v/>
      </c>
      <c r="B19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199" s="35" t="str">
        <f>IF(NOT(ANWtabel[[#This Row],[naam]]=""),IF(invoer_werknemers[[#This Row],[verzekerd ANW bedrag]]&gt;0,VALUE(invoer_werknemers[[#This Row],[verzekerd ANW bedrag]]),""),"")</f>
        <v/>
      </c>
      <c r="D199" s="19" t="str">
        <f>IF(NOT(ANWtabel[[#This Row],[naam]]=""),IF(LEN(invoer_werknemers[[#This Row],[geboortedatum]])&gt;0,YEAR(invoer_werknemers[[#This Row],[geboortedatum]]),""),"")</f>
        <v/>
      </c>
      <c r="E19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199" s="35" t="str">
        <f>IF(NOT(ANWtabel[[#This Row],[naam]]=""),IFERROR(ROUND(ANWtabel[[#This Row],[aantal dagen in dienst]]/aantal_dagen_per_maand*ANWtabel[[#This Row],[ANW premie
per maand]],2),0),"")</f>
        <v/>
      </c>
    </row>
    <row r="200" spans="1:6" ht="20.149999999999999" customHeight="1" x14ac:dyDescent="0.4">
      <c r="A200" s="3" t="str">
        <f>IFERROR(IF(invoer_werknemers[[#This Row],[naam]]="","",invoer_werknemers[[#This Row],[naam]]),"")</f>
        <v/>
      </c>
      <c r="B20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0" s="35" t="str">
        <f>IF(NOT(ANWtabel[[#This Row],[naam]]=""),IF(invoer_werknemers[[#This Row],[verzekerd ANW bedrag]]&gt;0,VALUE(invoer_werknemers[[#This Row],[verzekerd ANW bedrag]]),""),"")</f>
        <v/>
      </c>
      <c r="D200" s="19" t="str">
        <f>IF(NOT(ANWtabel[[#This Row],[naam]]=""),IF(LEN(invoer_werknemers[[#This Row],[geboortedatum]])&gt;0,YEAR(invoer_werknemers[[#This Row],[geboortedatum]]),""),"")</f>
        <v/>
      </c>
      <c r="E20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0" s="35" t="str">
        <f>IF(NOT(ANWtabel[[#This Row],[naam]]=""),IFERROR(ROUND(ANWtabel[[#This Row],[aantal dagen in dienst]]/aantal_dagen_per_maand*ANWtabel[[#This Row],[ANW premie
per maand]],2),0),"")</f>
        <v/>
      </c>
    </row>
    <row r="201" spans="1:6" ht="20.149999999999999" customHeight="1" x14ac:dyDescent="0.4">
      <c r="A201" s="3" t="str">
        <f>IFERROR(IF(invoer_werknemers[[#This Row],[naam]]="","",invoer_werknemers[[#This Row],[naam]]),"")</f>
        <v/>
      </c>
      <c r="B20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1" s="35" t="str">
        <f>IF(NOT(ANWtabel[[#This Row],[naam]]=""),IF(invoer_werknemers[[#This Row],[verzekerd ANW bedrag]]&gt;0,VALUE(invoer_werknemers[[#This Row],[verzekerd ANW bedrag]]),""),"")</f>
        <v/>
      </c>
      <c r="D201" s="19" t="str">
        <f>IF(NOT(ANWtabel[[#This Row],[naam]]=""),IF(LEN(invoer_werknemers[[#This Row],[geboortedatum]])&gt;0,YEAR(invoer_werknemers[[#This Row],[geboortedatum]]),""),"")</f>
        <v/>
      </c>
      <c r="E20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1" s="35" t="str">
        <f>IF(NOT(ANWtabel[[#This Row],[naam]]=""),IFERROR(ROUND(ANWtabel[[#This Row],[aantal dagen in dienst]]/aantal_dagen_per_maand*ANWtabel[[#This Row],[ANW premie
per maand]],2),0),"")</f>
        <v/>
      </c>
    </row>
    <row r="202" spans="1:6" ht="20.149999999999999" customHeight="1" x14ac:dyDescent="0.4">
      <c r="A202" s="3" t="str">
        <f>IFERROR(IF(invoer_werknemers[[#This Row],[naam]]="","",invoer_werknemers[[#This Row],[naam]]),"")</f>
        <v/>
      </c>
      <c r="B20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2" s="35" t="str">
        <f>IF(NOT(ANWtabel[[#This Row],[naam]]=""),IF(invoer_werknemers[[#This Row],[verzekerd ANW bedrag]]&gt;0,VALUE(invoer_werknemers[[#This Row],[verzekerd ANW bedrag]]),""),"")</f>
        <v/>
      </c>
      <c r="D202" s="19" t="str">
        <f>IF(NOT(ANWtabel[[#This Row],[naam]]=""),IF(LEN(invoer_werknemers[[#This Row],[geboortedatum]])&gt;0,YEAR(invoer_werknemers[[#This Row],[geboortedatum]]),""),"")</f>
        <v/>
      </c>
      <c r="E20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2" s="35" t="str">
        <f>IF(NOT(ANWtabel[[#This Row],[naam]]=""),IFERROR(ROUND(ANWtabel[[#This Row],[aantal dagen in dienst]]/aantal_dagen_per_maand*ANWtabel[[#This Row],[ANW premie
per maand]],2),0),"")</f>
        <v/>
      </c>
    </row>
    <row r="203" spans="1:6" ht="20.149999999999999" customHeight="1" x14ac:dyDescent="0.4">
      <c r="A203" s="3" t="str">
        <f>IFERROR(IF(invoer_werknemers[[#This Row],[naam]]="","",invoer_werknemers[[#This Row],[naam]]),"")</f>
        <v/>
      </c>
      <c r="B20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3" s="35" t="str">
        <f>IF(NOT(ANWtabel[[#This Row],[naam]]=""),IF(invoer_werknemers[[#This Row],[verzekerd ANW bedrag]]&gt;0,VALUE(invoer_werknemers[[#This Row],[verzekerd ANW bedrag]]),""),"")</f>
        <v/>
      </c>
      <c r="D203" s="19" t="str">
        <f>IF(NOT(ANWtabel[[#This Row],[naam]]=""),IF(LEN(invoer_werknemers[[#This Row],[geboortedatum]])&gt;0,YEAR(invoer_werknemers[[#This Row],[geboortedatum]]),""),"")</f>
        <v/>
      </c>
      <c r="E20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3" s="35" t="str">
        <f>IF(NOT(ANWtabel[[#This Row],[naam]]=""),IFERROR(ROUND(ANWtabel[[#This Row],[aantal dagen in dienst]]/aantal_dagen_per_maand*ANWtabel[[#This Row],[ANW premie
per maand]],2),0),"")</f>
        <v/>
      </c>
    </row>
    <row r="204" spans="1:6" ht="20.149999999999999" customHeight="1" x14ac:dyDescent="0.4">
      <c r="A204" s="3" t="str">
        <f>IFERROR(IF(invoer_werknemers[[#This Row],[naam]]="","",invoer_werknemers[[#This Row],[naam]]),"")</f>
        <v/>
      </c>
      <c r="B20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4" s="35" t="str">
        <f>IF(NOT(ANWtabel[[#This Row],[naam]]=""),IF(invoer_werknemers[[#This Row],[verzekerd ANW bedrag]]&gt;0,VALUE(invoer_werknemers[[#This Row],[verzekerd ANW bedrag]]),""),"")</f>
        <v/>
      </c>
      <c r="D204" s="19" t="str">
        <f>IF(NOT(ANWtabel[[#This Row],[naam]]=""),IF(LEN(invoer_werknemers[[#This Row],[geboortedatum]])&gt;0,YEAR(invoer_werknemers[[#This Row],[geboortedatum]]),""),"")</f>
        <v/>
      </c>
      <c r="E20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4" s="35" t="str">
        <f>IF(NOT(ANWtabel[[#This Row],[naam]]=""),IFERROR(ROUND(ANWtabel[[#This Row],[aantal dagen in dienst]]/aantal_dagen_per_maand*ANWtabel[[#This Row],[ANW premie
per maand]],2),0),"")</f>
        <v/>
      </c>
    </row>
    <row r="205" spans="1:6" ht="20.149999999999999" customHeight="1" x14ac:dyDescent="0.4">
      <c r="A205" s="3" t="str">
        <f>IFERROR(IF(invoer_werknemers[[#This Row],[naam]]="","",invoer_werknemers[[#This Row],[naam]]),"")</f>
        <v/>
      </c>
      <c r="B20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5" s="35" t="str">
        <f>IF(NOT(ANWtabel[[#This Row],[naam]]=""),IF(invoer_werknemers[[#This Row],[verzekerd ANW bedrag]]&gt;0,VALUE(invoer_werknemers[[#This Row],[verzekerd ANW bedrag]]),""),"")</f>
        <v/>
      </c>
      <c r="D205" s="19" t="str">
        <f>IF(NOT(ANWtabel[[#This Row],[naam]]=""),IF(LEN(invoer_werknemers[[#This Row],[geboortedatum]])&gt;0,YEAR(invoer_werknemers[[#This Row],[geboortedatum]]),""),"")</f>
        <v/>
      </c>
      <c r="E20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5" s="35" t="str">
        <f>IF(NOT(ANWtabel[[#This Row],[naam]]=""),IFERROR(ROUND(ANWtabel[[#This Row],[aantal dagen in dienst]]/aantal_dagen_per_maand*ANWtabel[[#This Row],[ANW premie
per maand]],2),0),"")</f>
        <v/>
      </c>
    </row>
    <row r="206" spans="1:6" ht="20.149999999999999" customHeight="1" x14ac:dyDescent="0.4">
      <c r="A206" s="3" t="str">
        <f>IFERROR(IF(invoer_werknemers[[#This Row],[naam]]="","",invoer_werknemers[[#This Row],[naam]]),"")</f>
        <v/>
      </c>
      <c r="B20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6" s="35" t="str">
        <f>IF(NOT(ANWtabel[[#This Row],[naam]]=""),IF(invoer_werknemers[[#This Row],[verzekerd ANW bedrag]]&gt;0,VALUE(invoer_werknemers[[#This Row],[verzekerd ANW bedrag]]),""),"")</f>
        <v/>
      </c>
      <c r="D206" s="19" t="str">
        <f>IF(NOT(ANWtabel[[#This Row],[naam]]=""),IF(LEN(invoer_werknemers[[#This Row],[geboortedatum]])&gt;0,YEAR(invoer_werknemers[[#This Row],[geboortedatum]]),""),"")</f>
        <v/>
      </c>
      <c r="E20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6" s="35" t="str">
        <f>IF(NOT(ANWtabel[[#This Row],[naam]]=""),IFERROR(ROUND(ANWtabel[[#This Row],[aantal dagen in dienst]]/aantal_dagen_per_maand*ANWtabel[[#This Row],[ANW premie
per maand]],2),0),"")</f>
        <v/>
      </c>
    </row>
    <row r="207" spans="1:6" ht="17.149999999999999" customHeight="1" x14ac:dyDescent="0.4">
      <c r="A207" s="3" t="str">
        <f>IFERROR(IF(invoer_werknemers[[#This Row],[naam]]="","",invoer_werknemers[[#This Row],[naam]]),"")</f>
        <v/>
      </c>
      <c r="B20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7" s="35" t="str">
        <f>IF(NOT(ANWtabel[[#This Row],[naam]]=""),IF(invoer_werknemers[[#This Row],[verzekerd ANW bedrag]]&gt;0,VALUE(invoer_werknemers[[#This Row],[verzekerd ANW bedrag]]),""),"")</f>
        <v/>
      </c>
      <c r="D207" s="19" t="str">
        <f>IF(NOT(ANWtabel[[#This Row],[naam]]=""),IF(LEN(invoer_werknemers[[#This Row],[geboortedatum]])&gt;0,YEAR(invoer_werknemers[[#This Row],[geboortedatum]]),""),"")</f>
        <v/>
      </c>
      <c r="E20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7" s="35" t="str">
        <f>IF(NOT(ANWtabel[[#This Row],[naam]]=""),IFERROR(ROUND(ANWtabel[[#This Row],[aantal dagen in dienst]]/aantal_dagen_per_maand*ANWtabel[[#This Row],[ANW premie
per maand]],2),0),"")</f>
        <v/>
      </c>
    </row>
    <row r="208" spans="1:6" ht="17.149999999999999" customHeight="1" x14ac:dyDescent="0.4">
      <c r="A208" s="3" t="str">
        <f>IFERROR(IF(invoer_werknemers[[#This Row],[naam]]="","",invoer_werknemers[[#This Row],[naam]]),"")</f>
        <v/>
      </c>
      <c r="B20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8" s="35" t="str">
        <f>IF(NOT(ANWtabel[[#This Row],[naam]]=""),IF(invoer_werknemers[[#This Row],[verzekerd ANW bedrag]]&gt;0,VALUE(invoer_werknemers[[#This Row],[verzekerd ANW bedrag]]),""),"")</f>
        <v/>
      </c>
      <c r="D208" s="19" t="str">
        <f>IF(NOT(ANWtabel[[#This Row],[naam]]=""),IF(LEN(invoer_werknemers[[#This Row],[geboortedatum]])&gt;0,YEAR(invoer_werknemers[[#This Row],[geboortedatum]]),""),"")</f>
        <v/>
      </c>
      <c r="E20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8" s="35" t="str">
        <f>IF(NOT(ANWtabel[[#This Row],[naam]]=""),IFERROR(ROUND(ANWtabel[[#This Row],[aantal dagen in dienst]]/aantal_dagen_per_maand*ANWtabel[[#This Row],[ANW premie
per maand]],2),0),"")</f>
        <v/>
      </c>
    </row>
    <row r="209" spans="1:6" ht="17.149999999999999" customHeight="1" x14ac:dyDescent="0.4">
      <c r="A209" s="3" t="str">
        <f>IFERROR(IF(invoer_werknemers[[#This Row],[naam]]="","",invoer_werknemers[[#This Row],[naam]]),"")</f>
        <v/>
      </c>
      <c r="B20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09" s="35" t="str">
        <f>IF(NOT(ANWtabel[[#This Row],[naam]]=""),IF(invoer_werknemers[[#This Row],[verzekerd ANW bedrag]]&gt;0,VALUE(invoer_werknemers[[#This Row],[verzekerd ANW bedrag]]),""),"")</f>
        <v/>
      </c>
      <c r="D209" s="19" t="str">
        <f>IF(NOT(ANWtabel[[#This Row],[naam]]=""),IF(LEN(invoer_werknemers[[#This Row],[geboortedatum]])&gt;0,YEAR(invoer_werknemers[[#This Row],[geboortedatum]]),""),"")</f>
        <v/>
      </c>
      <c r="E20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09" s="35" t="str">
        <f>IF(NOT(ANWtabel[[#This Row],[naam]]=""),IFERROR(ROUND(ANWtabel[[#This Row],[aantal dagen in dienst]]/aantal_dagen_per_maand*ANWtabel[[#This Row],[ANW premie
per maand]],2),0),"")</f>
        <v/>
      </c>
    </row>
    <row r="210" spans="1:6" ht="17.149999999999999" customHeight="1" x14ac:dyDescent="0.4">
      <c r="A210" s="3" t="str">
        <f>IFERROR(IF(invoer_werknemers[[#This Row],[naam]]="","",invoer_werknemers[[#This Row],[naam]]),"")</f>
        <v/>
      </c>
      <c r="B21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0" s="35" t="str">
        <f>IF(NOT(ANWtabel[[#This Row],[naam]]=""),IF(invoer_werknemers[[#This Row],[verzekerd ANW bedrag]]&gt;0,VALUE(invoer_werknemers[[#This Row],[verzekerd ANW bedrag]]),""),"")</f>
        <v/>
      </c>
      <c r="D210" s="19" t="str">
        <f>IF(NOT(ANWtabel[[#This Row],[naam]]=""),IF(LEN(invoer_werknemers[[#This Row],[geboortedatum]])&gt;0,YEAR(invoer_werknemers[[#This Row],[geboortedatum]]),""),"")</f>
        <v/>
      </c>
      <c r="E21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0" s="35" t="str">
        <f>IF(NOT(ANWtabel[[#This Row],[naam]]=""),IFERROR(ROUND(ANWtabel[[#This Row],[aantal dagen in dienst]]/aantal_dagen_per_maand*ANWtabel[[#This Row],[ANW premie
per maand]],2),0),"")</f>
        <v/>
      </c>
    </row>
    <row r="211" spans="1:6" ht="17.149999999999999" customHeight="1" x14ac:dyDescent="0.4">
      <c r="A211" s="3" t="str">
        <f>IFERROR(IF(invoer_werknemers[[#This Row],[naam]]="","",invoer_werknemers[[#This Row],[naam]]),"")</f>
        <v/>
      </c>
      <c r="B21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1" s="35" t="str">
        <f>IF(NOT(ANWtabel[[#This Row],[naam]]=""),IF(invoer_werknemers[[#This Row],[verzekerd ANW bedrag]]&gt;0,VALUE(invoer_werknemers[[#This Row],[verzekerd ANW bedrag]]),""),"")</f>
        <v/>
      </c>
      <c r="D211" s="19" t="str">
        <f>IF(NOT(ANWtabel[[#This Row],[naam]]=""),IF(LEN(invoer_werknemers[[#This Row],[geboortedatum]])&gt;0,YEAR(invoer_werknemers[[#This Row],[geboortedatum]]),""),"")</f>
        <v/>
      </c>
      <c r="E21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1" s="35" t="str">
        <f>IF(NOT(ANWtabel[[#This Row],[naam]]=""),IFERROR(ROUND(ANWtabel[[#This Row],[aantal dagen in dienst]]/aantal_dagen_per_maand*ANWtabel[[#This Row],[ANW premie
per maand]],2),0),"")</f>
        <v/>
      </c>
    </row>
    <row r="212" spans="1:6" ht="17.149999999999999" customHeight="1" x14ac:dyDescent="0.4">
      <c r="A212" s="3" t="str">
        <f>IFERROR(IF(invoer_werknemers[[#This Row],[naam]]="","",invoer_werknemers[[#This Row],[naam]]),"")</f>
        <v/>
      </c>
      <c r="B21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2" s="35" t="str">
        <f>IF(NOT(ANWtabel[[#This Row],[naam]]=""),IF(invoer_werknemers[[#This Row],[verzekerd ANW bedrag]]&gt;0,VALUE(invoer_werknemers[[#This Row],[verzekerd ANW bedrag]]),""),"")</f>
        <v/>
      </c>
      <c r="D212" s="19" t="str">
        <f>IF(NOT(ANWtabel[[#This Row],[naam]]=""),IF(LEN(invoer_werknemers[[#This Row],[geboortedatum]])&gt;0,YEAR(invoer_werknemers[[#This Row],[geboortedatum]]),""),"")</f>
        <v/>
      </c>
      <c r="E21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2" s="35" t="str">
        <f>IF(NOT(ANWtabel[[#This Row],[naam]]=""),IFERROR(ROUND(ANWtabel[[#This Row],[aantal dagen in dienst]]/aantal_dagen_per_maand*ANWtabel[[#This Row],[ANW premie
per maand]],2),0),"")</f>
        <v/>
      </c>
    </row>
    <row r="213" spans="1:6" ht="17.149999999999999" customHeight="1" x14ac:dyDescent="0.4">
      <c r="A213" s="3" t="str">
        <f>IFERROR(IF(invoer_werknemers[[#This Row],[naam]]="","",invoer_werknemers[[#This Row],[naam]]),"")</f>
        <v/>
      </c>
      <c r="B21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3" s="35" t="str">
        <f>IF(NOT(ANWtabel[[#This Row],[naam]]=""),IF(invoer_werknemers[[#This Row],[verzekerd ANW bedrag]]&gt;0,VALUE(invoer_werknemers[[#This Row],[verzekerd ANW bedrag]]),""),"")</f>
        <v/>
      </c>
      <c r="D213" s="19" t="str">
        <f>IF(NOT(ANWtabel[[#This Row],[naam]]=""),IF(LEN(invoer_werknemers[[#This Row],[geboortedatum]])&gt;0,YEAR(invoer_werknemers[[#This Row],[geboortedatum]]),""),"")</f>
        <v/>
      </c>
      <c r="E21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3" s="35" t="str">
        <f>IF(NOT(ANWtabel[[#This Row],[naam]]=""),IFERROR(ROUND(ANWtabel[[#This Row],[aantal dagen in dienst]]/aantal_dagen_per_maand*ANWtabel[[#This Row],[ANW premie
per maand]],2),0),"")</f>
        <v/>
      </c>
    </row>
    <row r="214" spans="1:6" ht="17.149999999999999" customHeight="1" x14ac:dyDescent="0.4">
      <c r="A214" s="3" t="str">
        <f>IFERROR(IF(invoer_werknemers[[#This Row],[naam]]="","",invoer_werknemers[[#This Row],[naam]]),"")</f>
        <v/>
      </c>
      <c r="B21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4" s="35" t="str">
        <f>IF(NOT(ANWtabel[[#This Row],[naam]]=""),IF(invoer_werknemers[[#This Row],[verzekerd ANW bedrag]]&gt;0,VALUE(invoer_werknemers[[#This Row],[verzekerd ANW bedrag]]),""),"")</f>
        <v/>
      </c>
      <c r="D214" s="19" t="str">
        <f>IF(NOT(ANWtabel[[#This Row],[naam]]=""),IF(LEN(invoer_werknemers[[#This Row],[geboortedatum]])&gt;0,YEAR(invoer_werknemers[[#This Row],[geboortedatum]]),""),"")</f>
        <v/>
      </c>
      <c r="E21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4" s="35" t="str">
        <f>IF(NOT(ANWtabel[[#This Row],[naam]]=""),IFERROR(ROUND(ANWtabel[[#This Row],[aantal dagen in dienst]]/aantal_dagen_per_maand*ANWtabel[[#This Row],[ANW premie
per maand]],2),0),"")</f>
        <v/>
      </c>
    </row>
    <row r="215" spans="1:6" ht="17.149999999999999" customHeight="1" x14ac:dyDescent="0.4">
      <c r="A215" s="3" t="str">
        <f>IFERROR(IF(invoer_werknemers[[#This Row],[naam]]="","",invoer_werknemers[[#This Row],[naam]]),"")</f>
        <v/>
      </c>
      <c r="B21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5" s="35" t="str">
        <f>IF(NOT(ANWtabel[[#This Row],[naam]]=""),IF(invoer_werknemers[[#This Row],[verzekerd ANW bedrag]]&gt;0,VALUE(invoer_werknemers[[#This Row],[verzekerd ANW bedrag]]),""),"")</f>
        <v/>
      </c>
      <c r="D215" s="19" t="str">
        <f>IF(NOT(ANWtabel[[#This Row],[naam]]=""),IF(LEN(invoer_werknemers[[#This Row],[geboortedatum]])&gt;0,YEAR(invoer_werknemers[[#This Row],[geboortedatum]]),""),"")</f>
        <v/>
      </c>
      <c r="E21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5" s="35" t="str">
        <f>IF(NOT(ANWtabel[[#This Row],[naam]]=""),IFERROR(ROUND(ANWtabel[[#This Row],[aantal dagen in dienst]]/aantal_dagen_per_maand*ANWtabel[[#This Row],[ANW premie
per maand]],2),0),"")</f>
        <v/>
      </c>
    </row>
    <row r="216" spans="1:6" ht="17.149999999999999" customHeight="1" x14ac:dyDescent="0.4">
      <c r="A216" s="3" t="str">
        <f>IFERROR(IF(invoer_werknemers[[#This Row],[naam]]="","",invoer_werknemers[[#This Row],[naam]]),"")</f>
        <v/>
      </c>
      <c r="B21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6" s="35" t="str">
        <f>IF(NOT(ANWtabel[[#This Row],[naam]]=""),IF(invoer_werknemers[[#This Row],[verzekerd ANW bedrag]]&gt;0,VALUE(invoer_werknemers[[#This Row],[verzekerd ANW bedrag]]),""),"")</f>
        <v/>
      </c>
      <c r="D216" s="19" t="str">
        <f>IF(NOT(ANWtabel[[#This Row],[naam]]=""),IF(LEN(invoer_werknemers[[#This Row],[geboortedatum]])&gt;0,YEAR(invoer_werknemers[[#This Row],[geboortedatum]]),""),"")</f>
        <v/>
      </c>
      <c r="E21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6" s="35" t="str">
        <f>IF(NOT(ANWtabel[[#This Row],[naam]]=""),IFERROR(ROUND(ANWtabel[[#This Row],[aantal dagen in dienst]]/aantal_dagen_per_maand*ANWtabel[[#This Row],[ANW premie
per maand]],2),0),"")</f>
        <v/>
      </c>
    </row>
    <row r="217" spans="1:6" ht="17.149999999999999" customHeight="1" x14ac:dyDescent="0.4">
      <c r="A217" s="3" t="str">
        <f>IFERROR(IF(invoer_werknemers[[#This Row],[naam]]="","",invoer_werknemers[[#This Row],[naam]]),"")</f>
        <v/>
      </c>
      <c r="B21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7" s="35" t="str">
        <f>IF(NOT(ANWtabel[[#This Row],[naam]]=""),IF(invoer_werknemers[[#This Row],[verzekerd ANW bedrag]]&gt;0,VALUE(invoer_werknemers[[#This Row],[verzekerd ANW bedrag]]),""),"")</f>
        <v/>
      </c>
      <c r="D217" s="19" t="str">
        <f>IF(NOT(ANWtabel[[#This Row],[naam]]=""),IF(LEN(invoer_werknemers[[#This Row],[geboortedatum]])&gt;0,YEAR(invoer_werknemers[[#This Row],[geboortedatum]]),""),"")</f>
        <v/>
      </c>
      <c r="E21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7" s="35" t="str">
        <f>IF(NOT(ANWtabel[[#This Row],[naam]]=""),IFERROR(ROUND(ANWtabel[[#This Row],[aantal dagen in dienst]]/aantal_dagen_per_maand*ANWtabel[[#This Row],[ANW premie
per maand]],2),0),"")</f>
        <v/>
      </c>
    </row>
    <row r="218" spans="1:6" ht="17.149999999999999" customHeight="1" x14ac:dyDescent="0.4">
      <c r="A218" s="3" t="str">
        <f>IFERROR(IF(invoer_werknemers[[#This Row],[naam]]="","",invoer_werknemers[[#This Row],[naam]]),"")</f>
        <v/>
      </c>
      <c r="B21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8" s="35" t="str">
        <f>IF(NOT(ANWtabel[[#This Row],[naam]]=""),IF(invoer_werknemers[[#This Row],[verzekerd ANW bedrag]]&gt;0,VALUE(invoer_werknemers[[#This Row],[verzekerd ANW bedrag]]),""),"")</f>
        <v/>
      </c>
      <c r="D218" s="19" t="str">
        <f>IF(NOT(ANWtabel[[#This Row],[naam]]=""),IF(LEN(invoer_werknemers[[#This Row],[geboortedatum]])&gt;0,YEAR(invoer_werknemers[[#This Row],[geboortedatum]]),""),"")</f>
        <v/>
      </c>
      <c r="E21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8" s="35" t="str">
        <f>IF(NOT(ANWtabel[[#This Row],[naam]]=""),IFERROR(ROUND(ANWtabel[[#This Row],[aantal dagen in dienst]]/aantal_dagen_per_maand*ANWtabel[[#This Row],[ANW premie
per maand]],2),0),"")</f>
        <v/>
      </c>
    </row>
    <row r="219" spans="1:6" ht="17.149999999999999" customHeight="1" x14ac:dyDescent="0.4">
      <c r="A219" s="3" t="str">
        <f>IFERROR(IF(invoer_werknemers[[#This Row],[naam]]="","",invoer_werknemers[[#This Row],[naam]]),"")</f>
        <v/>
      </c>
      <c r="B21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19" s="35" t="str">
        <f>IF(NOT(ANWtabel[[#This Row],[naam]]=""),IF(invoer_werknemers[[#This Row],[verzekerd ANW bedrag]]&gt;0,VALUE(invoer_werknemers[[#This Row],[verzekerd ANW bedrag]]),""),"")</f>
        <v/>
      </c>
      <c r="D219" s="19" t="str">
        <f>IF(NOT(ANWtabel[[#This Row],[naam]]=""),IF(LEN(invoer_werknemers[[#This Row],[geboortedatum]])&gt;0,YEAR(invoer_werknemers[[#This Row],[geboortedatum]]),""),"")</f>
        <v/>
      </c>
      <c r="E21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19" s="35" t="str">
        <f>IF(NOT(ANWtabel[[#This Row],[naam]]=""),IFERROR(ROUND(ANWtabel[[#This Row],[aantal dagen in dienst]]/aantal_dagen_per_maand*ANWtabel[[#This Row],[ANW premie
per maand]],2),0),"")</f>
        <v/>
      </c>
    </row>
    <row r="220" spans="1:6" ht="17.149999999999999" customHeight="1" x14ac:dyDescent="0.4">
      <c r="A220" s="3" t="str">
        <f>IFERROR(IF(invoer_werknemers[[#This Row],[naam]]="","",invoer_werknemers[[#This Row],[naam]]),"")</f>
        <v/>
      </c>
      <c r="B22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0" s="35" t="str">
        <f>IF(NOT(ANWtabel[[#This Row],[naam]]=""),IF(invoer_werknemers[[#This Row],[verzekerd ANW bedrag]]&gt;0,VALUE(invoer_werknemers[[#This Row],[verzekerd ANW bedrag]]),""),"")</f>
        <v/>
      </c>
      <c r="D220" s="19" t="str">
        <f>IF(NOT(ANWtabel[[#This Row],[naam]]=""),IF(LEN(invoer_werknemers[[#This Row],[geboortedatum]])&gt;0,YEAR(invoer_werknemers[[#This Row],[geboortedatum]]),""),"")</f>
        <v/>
      </c>
      <c r="E22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0" s="35" t="str">
        <f>IF(NOT(ANWtabel[[#This Row],[naam]]=""),IFERROR(ROUND(ANWtabel[[#This Row],[aantal dagen in dienst]]/aantal_dagen_per_maand*ANWtabel[[#This Row],[ANW premie
per maand]],2),0),"")</f>
        <v/>
      </c>
    </row>
    <row r="221" spans="1:6" ht="17.149999999999999" customHeight="1" x14ac:dyDescent="0.4">
      <c r="A221" s="3" t="str">
        <f>IFERROR(IF(invoer_werknemers[[#This Row],[naam]]="","",invoer_werknemers[[#This Row],[naam]]),"")</f>
        <v/>
      </c>
      <c r="B22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1" s="35" t="str">
        <f>IF(NOT(ANWtabel[[#This Row],[naam]]=""),IF(invoer_werknemers[[#This Row],[verzekerd ANW bedrag]]&gt;0,VALUE(invoer_werknemers[[#This Row],[verzekerd ANW bedrag]]),""),"")</f>
        <v/>
      </c>
      <c r="D221" s="19" t="str">
        <f>IF(NOT(ANWtabel[[#This Row],[naam]]=""),IF(LEN(invoer_werknemers[[#This Row],[geboortedatum]])&gt;0,YEAR(invoer_werknemers[[#This Row],[geboortedatum]]),""),"")</f>
        <v/>
      </c>
      <c r="E22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1" s="35" t="str">
        <f>IF(NOT(ANWtabel[[#This Row],[naam]]=""),IFERROR(ROUND(ANWtabel[[#This Row],[aantal dagen in dienst]]/aantal_dagen_per_maand*ANWtabel[[#This Row],[ANW premie
per maand]],2),0),"")</f>
        <v/>
      </c>
    </row>
    <row r="222" spans="1:6" ht="17.149999999999999" customHeight="1" x14ac:dyDescent="0.4">
      <c r="A222" s="3" t="str">
        <f>IFERROR(IF(invoer_werknemers[[#This Row],[naam]]="","",invoer_werknemers[[#This Row],[naam]]),"")</f>
        <v/>
      </c>
      <c r="B22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2" s="35" t="str">
        <f>IF(NOT(ANWtabel[[#This Row],[naam]]=""),IF(invoer_werknemers[[#This Row],[verzekerd ANW bedrag]]&gt;0,VALUE(invoer_werknemers[[#This Row],[verzekerd ANW bedrag]]),""),"")</f>
        <v/>
      </c>
      <c r="D222" s="19" t="str">
        <f>IF(NOT(ANWtabel[[#This Row],[naam]]=""),IF(LEN(invoer_werknemers[[#This Row],[geboortedatum]])&gt;0,YEAR(invoer_werknemers[[#This Row],[geboortedatum]]),""),"")</f>
        <v/>
      </c>
      <c r="E22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2" s="35" t="str">
        <f>IF(NOT(ANWtabel[[#This Row],[naam]]=""),IFERROR(ROUND(ANWtabel[[#This Row],[aantal dagen in dienst]]/aantal_dagen_per_maand*ANWtabel[[#This Row],[ANW premie
per maand]],2),0),"")</f>
        <v/>
      </c>
    </row>
    <row r="223" spans="1:6" ht="17.149999999999999" customHeight="1" x14ac:dyDescent="0.4">
      <c r="A223" s="3" t="str">
        <f>IFERROR(IF(invoer_werknemers[[#This Row],[naam]]="","",invoer_werknemers[[#This Row],[naam]]),"")</f>
        <v/>
      </c>
      <c r="B22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3" s="35" t="str">
        <f>IF(NOT(ANWtabel[[#This Row],[naam]]=""),IF(invoer_werknemers[[#This Row],[verzekerd ANW bedrag]]&gt;0,VALUE(invoer_werknemers[[#This Row],[verzekerd ANW bedrag]]),""),"")</f>
        <v/>
      </c>
      <c r="D223" s="19" t="str">
        <f>IF(NOT(ANWtabel[[#This Row],[naam]]=""),IF(LEN(invoer_werknemers[[#This Row],[geboortedatum]])&gt;0,YEAR(invoer_werknemers[[#This Row],[geboortedatum]]),""),"")</f>
        <v/>
      </c>
      <c r="E22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3" s="35" t="str">
        <f>IF(NOT(ANWtabel[[#This Row],[naam]]=""),IFERROR(ROUND(ANWtabel[[#This Row],[aantal dagen in dienst]]/aantal_dagen_per_maand*ANWtabel[[#This Row],[ANW premie
per maand]],2),0),"")</f>
        <v/>
      </c>
    </row>
    <row r="224" spans="1:6" ht="17.149999999999999" customHeight="1" x14ac:dyDescent="0.4">
      <c r="A224" s="3" t="str">
        <f>IFERROR(IF(invoer_werknemers[[#This Row],[naam]]="","",invoer_werknemers[[#This Row],[naam]]),"")</f>
        <v/>
      </c>
      <c r="B22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4" s="35" t="str">
        <f>IF(NOT(ANWtabel[[#This Row],[naam]]=""),IF(invoer_werknemers[[#This Row],[verzekerd ANW bedrag]]&gt;0,VALUE(invoer_werknemers[[#This Row],[verzekerd ANW bedrag]]),""),"")</f>
        <v/>
      </c>
      <c r="D224" s="19" t="str">
        <f>IF(NOT(ANWtabel[[#This Row],[naam]]=""),IF(LEN(invoer_werknemers[[#This Row],[geboortedatum]])&gt;0,YEAR(invoer_werknemers[[#This Row],[geboortedatum]]),""),"")</f>
        <v/>
      </c>
      <c r="E22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4" s="35" t="str">
        <f>IF(NOT(ANWtabel[[#This Row],[naam]]=""),IFERROR(ROUND(ANWtabel[[#This Row],[aantal dagen in dienst]]/aantal_dagen_per_maand*ANWtabel[[#This Row],[ANW premie
per maand]],2),0),"")</f>
        <v/>
      </c>
    </row>
    <row r="225" spans="1:6" ht="17.149999999999999" customHeight="1" x14ac:dyDescent="0.4">
      <c r="A225" s="3" t="str">
        <f>IFERROR(IF(invoer_werknemers[[#This Row],[naam]]="","",invoer_werknemers[[#This Row],[naam]]),"")</f>
        <v/>
      </c>
      <c r="B22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5" s="35" t="str">
        <f>IF(NOT(ANWtabel[[#This Row],[naam]]=""),IF(invoer_werknemers[[#This Row],[verzekerd ANW bedrag]]&gt;0,VALUE(invoer_werknemers[[#This Row],[verzekerd ANW bedrag]]),""),"")</f>
        <v/>
      </c>
      <c r="D225" s="19" t="str">
        <f>IF(NOT(ANWtabel[[#This Row],[naam]]=""),IF(LEN(invoer_werknemers[[#This Row],[geboortedatum]])&gt;0,YEAR(invoer_werknemers[[#This Row],[geboortedatum]]),""),"")</f>
        <v/>
      </c>
      <c r="E22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5" s="35" t="str">
        <f>IF(NOT(ANWtabel[[#This Row],[naam]]=""),IFERROR(ROUND(ANWtabel[[#This Row],[aantal dagen in dienst]]/aantal_dagen_per_maand*ANWtabel[[#This Row],[ANW premie
per maand]],2),0),"")</f>
        <v/>
      </c>
    </row>
    <row r="226" spans="1:6" ht="17.149999999999999" customHeight="1" x14ac:dyDescent="0.4">
      <c r="A226" s="3" t="str">
        <f>IFERROR(IF(invoer_werknemers[[#This Row],[naam]]="","",invoer_werknemers[[#This Row],[naam]]),"")</f>
        <v/>
      </c>
      <c r="B22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6" s="35" t="str">
        <f>IF(NOT(ANWtabel[[#This Row],[naam]]=""),IF(invoer_werknemers[[#This Row],[verzekerd ANW bedrag]]&gt;0,VALUE(invoer_werknemers[[#This Row],[verzekerd ANW bedrag]]),""),"")</f>
        <v/>
      </c>
      <c r="D226" s="19" t="str">
        <f>IF(NOT(ANWtabel[[#This Row],[naam]]=""),IF(LEN(invoer_werknemers[[#This Row],[geboortedatum]])&gt;0,YEAR(invoer_werknemers[[#This Row],[geboortedatum]]),""),"")</f>
        <v/>
      </c>
      <c r="E22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6" s="35" t="str">
        <f>IF(NOT(ANWtabel[[#This Row],[naam]]=""),IFERROR(ROUND(ANWtabel[[#This Row],[aantal dagen in dienst]]/aantal_dagen_per_maand*ANWtabel[[#This Row],[ANW premie
per maand]],2),0),"")</f>
        <v/>
      </c>
    </row>
    <row r="227" spans="1:6" ht="17.149999999999999" customHeight="1" x14ac:dyDescent="0.4">
      <c r="A227" s="3" t="str">
        <f>IFERROR(IF(invoer_werknemers[[#This Row],[naam]]="","",invoer_werknemers[[#This Row],[naam]]),"")</f>
        <v/>
      </c>
      <c r="B22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7" s="35" t="str">
        <f>IF(NOT(ANWtabel[[#This Row],[naam]]=""),IF(invoer_werknemers[[#This Row],[verzekerd ANW bedrag]]&gt;0,VALUE(invoer_werknemers[[#This Row],[verzekerd ANW bedrag]]),""),"")</f>
        <v/>
      </c>
      <c r="D227" s="19" t="str">
        <f>IF(NOT(ANWtabel[[#This Row],[naam]]=""),IF(LEN(invoer_werknemers[[#This Row],[geboortedatum]])&gt;0,YEAR(invoer_werknemers[[#This Row],[geboortedatum]]),""),"")</f>
        <v/>
      </c>
      <c r="E22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7" s="35" t="str">
        <f>IF(NOT(ANWtabel[[#This Row],[naam]]=""),IFERROR(ROUND(ANWtabel[[#This Row],[aantal dagen in dienst]]/aantal_dagen_per_maand*ANWtabel[[#This Row],[ANW premie
per maand]],2),0),"")</f>
        <v/>
      </c>
    </row>
    <row r="228" spans="1:6" ht="17.149999999999999" customHeight="1" x14ac:dyDescent="0.4">
      <c r="A228" s="3" t="str">
        <f>IFERROR(IF(invoer_werknemers[[#This Row],[naam]]="","",invoer_werknemers[[#This Row],[naam]]),"")</f>
        <v/>
      </c>
      <c r="B22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8" s="35" t="str">
        <f>IF(NOT(ANWtabel[[#This Row],[naam]]=""),IF(invoer_werknemers[[#This Row],[verzekerd ANW bedrag]]&gt;0,VALUE(invoer_werknemers[[#This Row],[verzekerd ANW bedrag]]),""),"")</f>
        <v/>
      </c>
      <c r="D228" s="19" t="str">
        <f>IF(NOT(ANWtabel[[#This Row],[naam]]=""),IF(LEN(invoer_werknemers[[#This Row],[geboortedatum]])&gt;0,YEAR(invoer_werknemers[[#This Row],[geboortedatum]]),""),"")</f>
        <v/>
      </c>
      <c r="E22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8" s="35" t="str">
        <f>IF(NOT(ANWtabel[[#This Row],[naam]]=""),IFERROR(ROUND(ANWtabel[[#This Row],[aantal dagen in dienst]]/aantal_dagen_per_maand*ANWtabel[[#This Row],[ANW premie
per maand]],2),0),"")</f>
        <v/>
      </c>
    </row>
    <row r="229" spans="1:6" ht="17.149999999999999" customHeight="1" x14ac:dyDescent="0.4">
      <c r="A229" s="3" t="str">
        <f>IFERROR(IF(invoer_werknemers[[#This Row],[naam]]="","",invoer_werknemers[[#This Row],[naam]]),"")</f>
        <v/>
      </c>
      <c r="B22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29" s="35" t="str">
        <f>IF(NOT(ANWtabel[[#This Row],[naam]]=""),IF(invoer_werknemers[[#This Row],[verzekerd ANW bedrag]]&gt;0,VALUE(invoer_werknemers[[#This Row],[verzekerd ANW bedrag]]),""),"")</f>
        <v/>
      </c>
      <c r="D229" s="19" t="str">
        <f>IF(NOT(ANWtabel[[#This Row],[naam]]=""),IF(LEN(invoer_werknemers[[#This Row],[geboortedatum]])&gt;0,YEAR(invoer_werknemers[[#This Row],[geboortedatum]]),""),"")</f>
        <v/>
      </c>
      <c r="E22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29" s="35" t="str">
        <f>IF(NOT(ANWtabel[[#This Row],[naam]]=""),IFERROR(ROUND(ANWtabel[[#This Row],[aantal dagen in dienst]]/aantal_dagen_per_maand*ANWtabel[[#This Row],[ANW premie
per maand]],2),0),"")</f>
        <v/>
      </c>
    </row>
    <row r="230" spans="1:6" ht="17.149999999999999" customHeight="1" x14ac:dyDescent="0.4">
      <c r="A230" s="3" t="str">
        <f>IFERROR(IF(invoer_werknemers[[#This Row],[naam]]="","",invoer_werknemers[[#This Row],[naam]]),"")</f>
        <v/>
      </c>
      <c r="B23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0" s="35" t="str">
        <f>IF(NOT(ANWtabel[[#This Row],[naam]]=""),IF(invoer_werknemers[[#This Row],[verzekerd ANW bedrag]]&gt;0,VALUE(invoer_werknemers[[#This Row],[verzekerd ANW bedrag]]),""),"")</f>
        <v/>
      </c>
      <c r="D230" s="19" t="str">
        <f>IF(NOT(ANWtabel[[#This Row],[naam]]=""),IF(LEN(invoer_werknemers[[#This Row],[geboortedatum]])&gt;0,YEAR(invoer_werknemers[[#This Row],[geboortedatum]]),""),"")</f>
        <v/>
      </c>
      <c r="E23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0" s="35" t="str">
        <f>IF(NOT(ANWtabel[[#This Row],[naam]]=""),IFERROR(ROUND(ANWtabel[[#This Row],[aantal dagen in dienst]]/aantal_dagen_per_maand*ANWtabel[[#This Row],[ANW premie
per maand]],2),0),"")</f>
        <v/>
      </c>
    </row>
    <row r="231" spans="1:6" ht="17.149999999999999" customHeight="1" x14ac:dyDescent="0.4">
      <c r="A231" s="3" t="str">
        <f>IFERROR(IF(invoer_werknemers[[#This Row],[naam]]="","",invoer_werknemers[[#This Row],[naam]]),"")</f>
        <v/>
      </c>
      <c r="B23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1" s="35" t="str">
        <f>IF(NOT(ANWtabel[[#This Row],[naam]]=""),IF(invoer_werknemers[[#This Row],[verzekerd ANW bedrag]]&gt;0,VALUE(invoer_werknemers[[#This Row],[verzekerd ANW bedrag]]),""),"")</f>
        <v/>
      </c>
      <c r="D231" s="19" t="str">
        <f>IF(NOT(ANWtabel[[#This Row],[naam]]=""),IF(LEN(invoer_werknemers[[#This Row],[geboortedatum]])&gt;0,YEAR(invoer_werknemers[[#This Row],[geboortedatum]]),""),"")</f>
        <v/>
      </c>
      <c r="E23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1" s="35" t="str">
        <f>IF(NOT(ANWtabel[[#This Row],[naam]]=""),IFERROR(ROUND(ANWtabel[[#This Row],[aantal dagen in dienst]]/aantal_dagen_per_maand*ANWtabel[[#This Row],[ANW premie
per maand]],2),0),"")</f>
        <v/>
      </c>
    </row>
    <row r="232" spans="1:6" ht="17.149999999999999" customHeight="1" x14ac:dyDescent="0.4">
      <c r="A232" s="3" t="str">
        <f>IFERROR(IF(invoer_werknemers[[#This Row],[naam]]="","",invoer_werknemers[[#This Row],[naam]]),"")</f>
        <v/>
      </c>
      <c r="B23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2" s="35" t="str">
        <f>IF(NOT(ANWtabel[[#This Row],[naam]]=""),IF(invoer_werknemers[[#This Row],[verzekerd ANW bedrag]]&gt;0,VALUE(invoer_werknemers[[#This Row],[verzekerd ANW bedrag]]),""),"")</f>
        <v/>
      </c>
      <c r="D232" s="19" t="str">
        <f>IF(NOT(ANWtabel[[#This Row],[naam]]=""),IF(LEN(invoer_werknemers[[#This Row],[geboortedatum]])&gt;0,YEAR(invoer_werknemers[[#This Row],[geboortedatum]]),""),"")</f>
        <v/>
      </c>
      <c r="E23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2" s="35" t="str">
        <f>IF(NOT(ANWtabel[[#This Row],[naam]]=""),IFERROR(ROUND(ANWtabel[[#This Row],[aantal dagen in dienst]]/aantal_dagen_per_maand*ANWtabel[[#This Row],[ANW premie
per maand]],2),0),"")</f>
        <v/>
      </c>
    </row>
    <row r="233" spans="1:6" ht="17.149999999999999" customHeight="1" x14ac:dyDescent="0.4">
      <c r="A233" s="3" t="str">
        <f>IFERROR(IF(invoer_werknemers[[#This Row],[naam]]="","",invoer_werknemers[[#This Row],[naam]]),"")</f>
        <v/>
      </c>
      <c r="B23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3" s="35" t="str">
        <f>IF(NOT(ANWtabel[[#This Row],[naam]]=""),IF(invoer_werknemers[[#This Row],[verzekerd ANW bedrag]]&gt;0,VALUE(invoer_werknemers[[#This Row],[verzekerd ANW bedrag]]),""),"")</f>
        <v/>
      </c>
      <c r="D233" s="19" t="str">
        <f>IF(NOT(ANWtabel[[#This Row],[naam]]=""),IF(LEN(invoer_werknemers[[#This Row],[geboortedatum]])&gt;0,YEAR(invoer_werknemers[[#This Row],[geboortedatum]]),""),"")</f>
        <v/>
      </c>
      <c r="E23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3" s="35" t="str">
        <f>IF(NOT(ANWtabel[[#This Row],[naam]]=""),IFERROR(ROUND(ANWtabel[[#This Row],[aantal dagen in dienst]]/aantal_dagen_per_maand*ANWtabel[[#This Row],[ANW premie
per maand]],2),0),"")</f>
        <v/>
      </c>
    </row>
    <row r="234" spans="1:6" ht="17.149999999999999" customHeight="1" x14ac:dyDescent="0.4">
      <c r="A234" s="3" t="str">
        <f>IFERROR(IF(invoer_werknemers[[#This Row],[naam]]="","",invoer_werknemers[[#This Row],[naam]]),"")</f>
        <v/>
      </c>
      <c r="B23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4" s="35" t="str">
        <f>IF(NOT(ANWtabel[[#This Row],[naam]]=""),IF(invoer_werknemers[[#This Row],[verzekerd ANW bedrag]]&gt;0,VALUE(invoer_werknemers[[#This Row],[verzekerd ANW bedrag]]),""),"")</f>
        <v/>
      </c>
      <c r="D234" s="19" t="str">
        <f>IF(NOT(ANWtabel[[#This Row],[naam]]=""),IF(LEN(invoer_werknemers[[#This Row],[geboortedatum]])&gt;0,YEAR(invoer_werknemers[[#This Row],[geboortedatum]]),""),"")</f>
        <v/>
      </c>
      <c r="E23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4" s="35" t="str">
        <f>IF(NOT(ANWtabel[[#This Row],[naam]]=""),IFERROR(ROUND(ANWtabel[[#This Row],[aantal dagen in dienst]]/aantal_dagen_per_maand*ANWtabel[[#This Row],[ANW premie
per maand]],2),0),"")</f>
        <v/>
      </c>
    </row>
    <row r="235" spans="1:6" ht="17.149999999999999" customHeight="1" x14ac:dyDescent="0.4">
      <c r="A235" s="3" t="str">
        <f>IFERROR(IF(invoer_werknemers[[#This Row],[naam]]="","",invoer_werknemers[[#This Row],[naam]]),"")</f>
        <v/>
      </c>
      <c r="B23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5" s="35" t="str">
        <f>IF(NOT(ANWtabel[[#This Row],[naam]]=""),IF(invoer_werknemers[[#This Row],[verzekerd ANW bedrag]]&gt;0,VALUE(invoer_werknemers[[#This Row],[verzekerd ANW bedrag]]),""),"")</f>
        <v/>
      </c>
      <c r="D235" s="19" t="str">
        <f>IF(NOT(ANWtabel[[#This Row],[naam]]=""),IF(LEN(invoer_werknemers[[#This Row],[geboortedatum]])&gt;0,YEAR(invoer_werknemers[[#This Row],[geboortedatum]]),""),"")</f>
        <v/>
      </c>
      <c r="E23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5" s="35" t="str">
        <f>IF(NOT(ANWtabel[[#This Row],[naam]]=""),IFERROR(ROUND(ANWtabel[[#This Row],[aantal dagen in dienst]]/aantal_dagen_per_maand*ANWtabel[[#This Row],[ANW premie
per maand]],2),0),"")</f>
        <v/>
      </c>
    </row>
    <row r="236" spans="1:6" ht="17.149999999999999" customHeight="1" x14ac:dyDescent="0.4">
      <c r="A236" s="3" t="str">
        <f>IFERROR(IF(invoer_werknemers[[#This Row],[naam]]="","",invoer_werknemers[[#This Row],[naam]]),"")</f>
        <v/>
      </c>
      <c r="B23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6" s="35" t="str">
        <f>IF(NOT(ANWtabel[[#This Row],[naam]]=""),IF(invoer_werknemers[[#This Row],[verzekerd ANW bedrag]]&gt;0,VALUE(invoer_werknemers[[#This Row],[verzekerd ANW bedrag]]),""),"")</f>
        <v/>
      </c>
      <c r="D236" s="19" t="str">
        <f>IF(NOT(ANWtabel[[#This Row],[naam]]=""),IF(LEN(invoer_werknemers[[#This Row],[geboortedatum]])&gt;0,YEAR(invoer_werknemers[[#This Row],[geboortedatum]]),""),"")</f>
        <v/>
      </c>
      <c r="E23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6" s="35" t="str">
        <f>IF(NOT(ANWtabel[[#This Row],[naam]]=""),IFERROR(ROUND(ANWtabel[[#This Row],[aantal dagen in dienst]]/aantal_dagen_per_maand*ANWtabel[[#This Row],[ANW premie
per maand]],2),0),"")</f>
        <v/>
      </c>
    </row>
    <row r="237" spans="1:6" ht="17.149999999999999" customHeight="1" x14ac:dyDescent="0.4">
      <c r="A237" s="3" t="str">
        <f>IFERROR(IF(invoer_werknemers[[#This Row],[naam]]="","",invoer_werknemers[[#This Row],[naam]]),"")</f>
        <v/>
      </c>
      <c r="B23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7" s="35" t="str">
        <f>IF(NOT(ANWtabel[[#This Row],[naam]]=""),IF(invoer_werknemers[[#This Row],[verzekerd ANW bedrag]]&gt;0,VALUE(invoer_werknemers[[#This Row],[verzekerd ANW bedrag]]),""),"")</f>
        <v/>
      </c>
      <c r="D237" s="19" t="str">
        <f>IF(NOT(ANWtabel[[#This Row],[naam]]=""),IF(LEN(invoer_werknemers[[#This Row],[geboortedatum]])&gt;0,YEAR(invoer_werknemers[[#This Row],[geboortedatum]]),""),"")</f>
        <v/>
      </c>
      <c r="E23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7" s="35" t="str">
        <f>IF(NOT(ANWtabel[[#This Row],[naam]]=""),IFERROR(ROUND(ANWtabel[[#This Row],[aantal dagen in dienst]]/aantal_dagen_per_maand*ANWtabel[[#This Row],[ANW premie
per maand]],2),0),"")</f>
        <v/>
      </c>
    </row>
    <row r="238" spans="1:6" ht="17.149999999999999" customHeight="1" x14ac:dyDescent="0.4">
      <c r="A238" s="3" t="str">
        <f>IFERROR(IF(invoer_werknemers[[#This Row],[naam]]="","",invoer_werknemers[[#This Row],[naam]]),"")</f>
        <v/>
      </c>
      <c r="B23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8" s="35" t="str">
        <f>IF(NOT(ANWtabel[[#This Row],[naam]]=""),IF(invoer_werknemers[[#This Row],[verzekerd ANW bedrag]]&gt;0,VALUE(invoer_werknemers[[#This Row],[verzekerd ANW bedrag]]),""),"")</f>
        <v/>
      </c>
      <c r="D238" s="19" t="str">
        <f>IF(NOT(ANWtabel[[#This Row],[naam]]=""),IF(LEN(invoer_werknemers[[#This Row],[geboortedatum]])&gt;0,YEAR(invoer_werknemers[[#This Row],[geboortedatum]]),""),"")</f>
        <v/>
      </c>
      <c r="E23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8" s="35" t="str">
        <f>IF(NOT(ANWtabel[[#This Row],[naam]]=""),IFERROR(ROUND(ANWtabel[[#This Row],[aantal dagen in dienst]]/aantal_dagen_per_maand*ANWtabel[[#This Row],[ANW premie
per maand]],2),0),"")</f>
        <v/>
      </c>
    </row>
    <row r="239" spans="1:6" ht="17.149999999999999" customHeight="1" x14ac:dyDescent="0.4">
      <c r="A239" s="3" t="str">
        <f>IFERROR(IF(invoer_werknemers[[#This Row],[naam]]="","",invoer_werknemers[[#This Row],[naam]]),"")</f>
        <v/>
      </c>
      <c r="B23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39" s="35" t="str">
        <f>IF(NOT(ANWtabel[[#This Row],[naam]]=""),IF(invoer_werknemers[[#This Row],[verzekerd ANW bedrag]]&gt;0,VALUE(invoer_werknemers[[#This Row],[verzekerd ANW bedrag]]),""),"")</f>
        <v/>
      </c>
      <c r="D239" s="19" t="str">
        <f>IF(NOT(ANWtabel[[#This Row],[naam]]=""),IF(LEN(invoer_werknemers[[#This Row],[geboortedatum]])&gt;0,YEAR(invoer_werknemers[[#This Row],[geboortedatum]]),""),"")</f>
        <v/>
      </c>
      <c r="E23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39" s="35" t="str">
        <f>IF(NOT(ANWtabel[[#This Row],[naam]]=""),IFERROR(ROUND(ANWtabel[[#This Row],[aantal dagen in dienst]]/aantal_dagen_per_maand*ANWtabel[[#This Row],[ANW premie
per maand]],2),0),"")</f>
        <v/>
      </c>
    </row>
    <row r="240" spans="1:6" ht="17.149999999999999" customHeight="1" x14ac:dyDescent="0.4">
      <c r="A240" s="3" t="str">
        <f>IFERROR(IF(invoer_werknemers[[#This Row],[naam]]="","",invoer_werknemers[[#This Row],[naam]]),"")</f>
        <v/>
      </c>
      <c r="B24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0" s="35" t="str">
        <f>IF(NOT(ANWtabel[[#This Row],[naam]]=""),IF(invoer_werknemers[[#This Row],[verzekerd ANW bedrag]]&gt;0,VALUE(invoer_werknemers[[#This Row],[verzekerd ANW bedrag]]),""),"")</f>
        <v/>
      </c>
      <c r="D240" s="19" t="str">
        <f>IF(NOT(ANWtabel[[#This Row],[naam]]=""),IF(LEN(invoer_werknemers[[#This Row],[geboortedatum]])&gt;0,YEAR(invoer_werknemers[[#This Row],[geboortedatum]]),""),"")</f>
        <v/>
      </c>
      <c r="E24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0" s="35" t="str">
        <f>IF(NOT(ANWtabel[[#This Row],[naam]]=""),IFERROR(ROUND(ANWtabel[[#This Row],[aantal dagen in dienst]]/aantal_dagen_per_maand*ANWtabel[[#This Row],[ANW premie
per maand]],2),0),"")</f>
        <v/>
      </c>
    </row>
    <row r="241" spans="1:6" ht="17.149999999999999" customHeight="1" x14ac:dyDescent="0.4">
      <c r="A241" s="3" t="str">
        <f>IFERROR(IF(invoer_werknemers[[#This Row],[naam]]="","",invoer_werknemers[[#This Row],[naam]]),"")</f>
        <v/>
      </c>
      <c r="B24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1" s="35" t="str">
        <f>IF(NOT(ANWtabel[[#This Row],[naam]]=""),IF(invoer_werknemers[[#This Row],[verzekerd ANW bedrag]]&gt;0,VALUE(invoer_werknemers[[#This Row],[verzekerd ANW bedrag]]),""),"")</f>
        <v/>
      </c>
      <c r="D241" s="19" t="str">
        <f>IF(NOT(ANWtabel[[#This Row],[naam]]=""),IF(LEN(invoer_werknemers[[#This Row],[geboortedatum]])&gt;0,YEAR(invoer_werknemers[[#This Row],[geboortedatum]]),""),"")</f>
        <v/>
      </c>
      <c r="E24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1" s="35" t="str">
        <f>IF(NOT(ANWtabel[[#This Row],[naam]]=""),IFERROR(ROUND(ANWtabel[[#This Row],[aantal dagen in dienst]]/aantal_dagen_per_maand*ANWtabel[[#This Row],[ANW premie
per maand]],2),0),"")</f>
        <v/>
      </c>
    </row>
    <row r="242" spans="1:6" ht="17.149999999999999" customHeight="1" x14ac:dyDescent="0.4">
      <c r="A242" s="3" t="str">
        <f>IFERROR(IF(invoer_werknemers[[#This Row],[naam]]="","",invoer_werknemers[[#This Row],[naam]]),"")</f>
        <v/>
      </c>
      <c r="B24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2" s="35" t="str">
        <f>IF(NOT(ANWtabel[[#This Row],[naam]]=""),IF(invoer_werknemers[[#This Row],[verzekerd ANW bedrag]]&gt;0,VALUE(invoer_werknemers[[#This Row],[verzekerd ANW bedrag]]),""),"")</f>
        <v/>
      </c>
      <c r="D242" s="19" t="str">
        <f>IF(NOT(ANWtabel[[#This Row],[naam]]=""),IF(LEN(invoer_werknemers[[#This Row],[geboortedatum]])&gt;0,YEAR(invoer_werknemers[[#This Row],[geboortedatum]]),""),"")</f>
        <v/>
      </c>
      <c r="E24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2" s="35" t="str">
        <f>IF(NOT(ANWtabel[[#This Row],[naam]]=""),IFERROR(ROUND(ANWtabel[[#This Row],[aantal dagen in dienst]]/aantal_dagen_per_maand*ANWtabel[[#This Row],[ANW premie
per maand]],2),0),"")</f>
        <v/>
      </c>
    </row>
    <row r="243" spans="1:6" ht="17.149999999999999" customHeight="1" x14ac:dyDescent="0.4">
      <c r="A243" s="3" t="str">
        <f>IFERROR(IF(invoer_werknemers[[#This Row],[naam]]="","",invoer_werknemers[[#This Row],[naam]]),"")</f>
        <v/>
      </c>
      <c r="B24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3" s="35" t="str">
        <f>IF(NOT(ANWtabel[[#This Row],[naam]]=""),IF(invoer_werknemers[[#This Row],[verzekerd ANW bedrag]]&gt;0,VALUE(invoer_werknemers[[#This Row],[verzekerd ANW bedrag]]),""),"")</f>
        <v/>
      </c>
      <c r="D243" s="19" t="str">
        <f>IF(NOT(ANWtabel[[#This Row],[naam]]=""),IF(LEN(invoer_werknemers[[#This Row],[geboortedatum]])&gt;0,YEAR(invoer_werknemers[[#This Row],[geboortedatum]]),""),"")</f>
        <v/>
      </c>
      <c r="E24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3" s="35" t="str">
        <f>IF(NOT(ANWtabel[[#This Row],[naam]]=""),IFERROR(ROUND(ANWtabel[[#This Row],[aantal dagen in dienst]]/aantal_dagen_per_maand*ANWtabel[[#This Row],[ANW premie
per maand]],2),0),"")</f>
        <v/>
      </c>
    </row>
    <row r="244" spans="1:6" ht="17.149999999999999" customHeight="1" x14ac:dyDescent="0.4">
      <c r="A244" s="3" t="str">
        <f>IFERROR(IF(invoer_werknemers[[#This Row],[naam]]="","",invoer_werknemers[[#This Row],[naam]]),"")</f>
        <v/>
      </c>
      <c r="B24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4" s="35" t="str">
        <f>IF(NOT(ANWtabel[[#This Row],[naam]]=""),IF(invoer_werknemers[[#This Row],[verzekerd ANW bedrag]]&gt;0,VALUE(invoer_werknemers[[#This Row],[verzekerd ANW bedrag]]),""),"")</f>
        <v/>
      </c>
      <c r="D244" s="19" t="str">
        <f>IF(NOT(ANWtabel[[#This Row],[naam]]=""),IF(LEN(invoer_werknemers[[#This Row],[geboortedatum]])&gt;0,YEAR(invoer_werknemers[[#This Row],[geboortedatum]]),""),"")</f>
        <v/>
      </c>
      <c r="E24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4" s="35" t="str">
        <f>IF(NOT(ANWtabel[[#This Row],[naam]]=""),IFERROR(ROUND(ANWtabel[[#This Row],[aantal dagen in dienst]]/aantal_dagen_per_maand*ANWtabel[[#This Row],[ANW premie
per maand]],2),0),"")</f>
        <v/>
      </c>
    </row>
    <row r="245" spans="1:6" ht="17.149999999999999" customHeight="1" x14ac:dyDescent="0.4">
      <c r="A245" s="3" t="str">
        <f>IFERROR(IF(invoer_werknemers[[#This Row],[naam]]="","",invoer_werknemers[[#This Row],[naam]]),"")</f>
        <v/>
      </c>
      <c r="B24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5" s="35" t="str">
        <f>IF(NOT(ANWtabel[[#This Row],[naam]]=""),IF(invoer_werknemers[[#This Row],[verzekerd ANW bedrag]]&gt;0,VALUE(invoer_werknemers[[#This Row],[verzekerd ANW bedrag]]),""),"")</f>
        <v/>
      </c>
      <c r="D245" s="19" t="str">
        <f>IF(NOT(ANWtabel[[#This Row],[naam]]=""),IF(LEN(invoer_werknemers[[#This Row],[geboortedatum]])&gt;0,YEAR(invoer_werknemers[[#This Row],[geboortedatum]]),""),"")</f>
        <v/>
      </c>
      <c r="E24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5" s="35" t="str">
        <f>IF(NOT(ANWtabel[[#This Row],[naam]]=""),IFERROR(ROUND(ANWtabel[[#This Row],[aantal dagen in dienst]]/aantal_dagen_per_maand*ANWtabel[[#This Row],[ANW premie
per maand]],2),0),"")</f>
        <v/>
      </c>
    </row>
    <row r="246" spans="1:6" ht="17.149999999999999" customHeight="1" x14ac:dyDescent="0.4">
      <c r="A246" s="3" t="str">
        <f>IFERROR(IF(invoer_werknemers[[#This Row],[naam]]="","",invoer_werknemers[[#This Row],[naam]]),"")</f>
        <v/>
      </c>
      <c r="B24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6" s="35" t="str">
        <f>IF(NOT(ANWtabel[[#This Row],[naam]]=""),IF(invoer_werknemers[[#This Row],[verzekerd ANW bedrag]]&gt;0,VALUE(invoer_werknemers[[#This Row],[verzekerd ANW bedrag]]),""),"")</f>
        <v/>
      </c>
      <c r="D246" s="19" t="str">
        <f>IF(NOT(ANWtabel[[#This Row],[naam]]=""),IF(LEN(invoer_werknemers[[#This Row],[geboortedatum]])&gt;0,YEAR(invoer_werknemers[[#This Row],[geboortedatum]]),""),"")</f>
        <v/>
      </c>
      <c r="E24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6" s="35" t="str">
        <f>IF(NOT(ANWtabel[[#This Row],[naam]]=""),IFERROR(ROUND(ANWtabel[[#This Row],[aantal dagen in dienst]]/aantal_dagen_per_maand*ANWtabel[[#This Row],[ANW premie
per maand]],2),0),"")</f>
        <v/>
      </c>
    </row>
    <row r="247" spans="1:6" ht="17.149999999999999" customHeight="1" x14ac:dyDescent="0.4">
      <c r="A247" s="3" t="str">
        <f>IFERROR(IF(invoer_werknemers[[#This Row],[naam]]="","",invoer_werknemers[[#This Row],[naam]]),"")</f>
        <v/>
      </c>
      <c r="B24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7" s="35" t="str">
        <f>IF(NOT(ANWtabel[[#This Row],[naam]]=""),IF(invoer_werknemers[[#This Row],[verzekerd ANW bedrag]]&gt;0,VALUE(invoer_werknemers[[#This Row],[verzekerd ANW bedrag]]),""),"")</f>
        <v/>
      </c>
      <c r="D247" s="19" t="str">
        <f>IF(NOT(ANWtabel[[#This Row],[naam]]=""),IF(LEN(invoer_werknemers[[#This Row],[geboortedatum]])&gt;0,YEAR(invoer_werknemers[[#This Row],[geboortedatum]]),""),"")</f>
        <v/>
      </c>
      <c r="E24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7" s="35" t="str">
        <f>IF(NOT(ANWtabel[[#This Row],[naam]]=""),IFERROR(ROUND(ANWtabel[[#This Row],[aantal dagen in dienst]]/aantal_dagen_per_maand*ANWtabel[[#This Row],[ANW premie
per maand]],2),0),"")</f>
        <v/>
      </c>
    </row>
    <row r="248" spans="1:6" ht="17.149999999999999" customHeight="1" x14ac:dyDescent="0.4">
      <c r="A248" s="3" t="str">
        <f>IFERROR(IF(invoer_werknemers[[#This Row],[naam]]="","",invoer_werknemers[[#This Row],[naam]]),"")</f>
        <v/>
      </c>
      <c r="B24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8" s="35" t="str">
        <f>IF(NOT(ANWtabel[[#This Row],[naam]]=""),IF(invoer_werknemers[[#This Row],[verzekerd ANW bedrag]]&gt;0,VALUE(invoer_werknemers[[#This Row],[verzekerd ANW bedrag]]),""),"")</f>
        <v/>
      </c>
      <c r="D248" s="19" t="str">
        <f>IF(NOT(ANWtabel[[#This Row],[naam]]=""),IF(LEN(invoer_werknemers[[#This Row],[geboortedatum]])&gt;0,YEAR(invoer_werknemers[[#This Row],[geboortedatum]]),""),"")</f>
        <v/>
      </c>
      <c r="E24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8" s="35" t="str">
        <f>IF(NOT(ANWtabel[[#This Row],[naam]]=""),IFERROR(ROUND(ANWtabel[[#This Row],[aantal dagen in dienst]]/aantal_dagen_per_maand*ANWtabel[[#This Row],[ANW premie
per maand]],2),0),"")</f>
        <v/>
      </c>
    </row>
    <row r="249" spans="1:6" ht="17.149999999999999" customHeight="1" x14ac:dyDescent="0.4">
      <c r="A249" s="3" t="str">
        <f>IFERROR(IF(invoer_werknemers[[#This Row],[naam]]="","",invoer_werknemers[[#This Row],[naam]]),"")</f>
        <v/>
      </c>
      <c r="B24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49" s="35" t="str">
        <f>IF(NOT(ANWtabel[[#This Row],[naam]]=""),IF(invoer_werknemers[[#This Row],[verzekerd ANW bedrag]]&gt;0,VALUE(invoer_werknemers[[#This Row],[verzekerd ANW bedrag]]),""),"")</f>
        <v/>
      </c>
      <c r="D249" s="19" t="str">
        <f>IF(NOT(ANWtabel[[#This Row],[naam]]=""),IF(LEN(invoer_werknemers[[#This Row],[geboortedatum]])&gt;0,YEAR(invoer_werknemers[[#This Row],[geboortedatum]]),""),"")</f>
        <v/>
      </c>
      <c r="E24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49" s="35" t="str">
        <f>IF(NOT(ANWtabel[[#This Row],[naam]]=""),IFERROR(ROUND(ANWtabel[[#This Row],[aantal dagen in dienst]]/aantal_dagen_per_maand*ANWtabel[[#This Row],[ANW premie
per maand]],2),0),"")</f>
        <v/>
      </c>
    </row>
    <row r="250" spans="1:6" ht="17.149999999999999" customHeight="1" x14ac:dyDescent="0.4">
      <c r="A250" s="3" t="str">
        <f>IFERROR(IF(invoer_werknemers[[#This Row],[naam]]="","",invoer_werknemers[[#This Row],[naam]]),"")</f>
        <v/>
      </c>
      <c r="B25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0" s="35" t="str">
        <f>IF(NOT(ANWtabel[[#This Row],[naam]]=""),IF(invoer_werknemers[[#This Row],[verzekerd ANW bedrag]]&gt;0,VALUE(invoer_werknemers[[#This Row],[verzekerd ANW bedrag]]),""),"")</f>
        <v/>
      </c>
      <c r="D250" s="19" t="str">
        <f>IF(NOT(ANWtabel[[#This Row],[naam]]=""),IF(LEN(invoer_werknemers[[#This Row],[geboortedatum]])&gt;0,YEAR(invoer_werknemers[[#This Row],[geboortedatum]]),""),"")</f>
        <v/>
      </c>
      <c r="E25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0" s="35" t="str">
        <f>IF(NOT(ANWtabel[[#This Row],[naam]]=""),IFERROR(ROUND(ANWtabel[[#This Row],[aantal dagen in dienst]]/aantal_dagen_per_maand*ANWtabel[[#This Row],[ANW premie
per maand]],2),0),"")</f>
        <v/>
      </c>
    </row>
    <row r="251" spans="1:6" ht="17.149999999999999" customHeight="1" x14ac:dyDescent="0.4">
      <c r="A251" s="3" t="str">
        <f>IFERROR(IF(invoer_werknemers[[#This Row],[naam]]="","",invoer_werknemers[[#This Row],[naam]]),"")</f>
        <v/>
      </c>
      <c r="B25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1" s="35" t="str">
        <f>IF(NOT(ANWtabel[[#This Row],[naam]]=""),IF(invoer_werknemers[[#This Row],[verzekerd ANW bedrag]]&gt;0,VALUE(invoer_werknemers[[#This Row],[verzekerd ANW bedrag]]),""),"")</f>
        <v/>
      </c>
      <c r="D251" s="19" t="str">
        <f>IF(NOT(ANWtabel[[#This Row],[naam]]=""),IF(LEN(invoer_werknemers[[#This Row],[geboortedatum]])&gt;0,YEAR(invoer_werknemers[[#This Row],[geboortedatum]]),""),"")</f>
        <v/>
      </c>
      <c r="E25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1" s="35" t="str">
        <f>IF(NOT(ANWtabel[[#This Row],[naam]]=""),IFERROR(ROUND(ANWtabel[[#This Row],[aantal dagen in dienst]]/aantal_dagen_per_maand*ANWtabel[[#This Row],[ANW premie
per maand]],2),0),"")</f>
        <v/>
      </c>
    </row>
    <row r="252" spans="1:6" ht="17.149999999999999" customHeight="1" x14ac:dyDescent="0.4">
      <c r="A252" s="3" t="str">
        <f>IFERROR(IF(invoer_werknemers[[#This Row],[naam]]="","",invoer_werknemers[[#This Row],[naam]]),"")</f>
        <v/>
      </c>
      <c r="B25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2" s="35" t="str">
        <f>IF(NOT(ANWtabel[[#This Row],[naam]]=""),IF(invoer_werknemers[[#This Row],[verzekerd ANW bedrag]]&gt;0,VALUE(invoer_werknemers[[#This Row],[verzekerd ANW bedrag]]),""),"")</f>
        <v/>
      </c>
      <c r="D252" s="19" t="str">
        <f>IF(NOT(ANWtabel[[#This Row],[naam]]=""),IF(LEN(invoer_werknemers[[#This Row],[geboortedatum]])&gt;0,YEAR(invoer_werknemers[[#This Row],[geboortedatum]]),""),"")</f>
        <v/>
      </c>
      <c r="E25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2" s="35" t="str">
        <f>IF(NOT(ANWtabel[[#This Row],[naam]]=""),IFERROR(ROUND(ANWtabel[[#This Row],[aantal dagen in dienst]]/aantal_dagen_per_maand*ANWtabel[[#This Row],[ANW premie
per maand]],2),0),"")</f>
        <v/>
      </c>
    </row>
    <row r="253" spans="1:6" ht="17.149999999999999" customHeight="1" x14ac:dyDescent="0.4">
      <c r="A253" s="3" t="str">
        <f>IFERROR(IF(invoer_werknemers[[#This Row],[naam]]="","",invoer_werknemers[[#This Row],[naam]]),"")</f>
        <v/>
      </c>
      <c r="B25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3" s="35" t="str">
        <f>IF(NOT(ANWtabel[[#This Row],[naam]]=""),IF(invoer_werknemers[[#This Row],[verzekerd ANW bedrag]]&gt;0,VALUE(invoer_werknemers[[#This Row],[verzekerd ANW bedrag]]),""),"")</f>
        <v/>
      </c>
      <c r="D253" s="19" t="str">
        <f>IF(NOT(ANWtabel[[#This Row],[naam]]=""),IF(LEN(invoer_werknemers[[#This Row],[geboortedatum]])&gt;0,YEAR(invoer_werknemers[[#This Row],[geboortedatum]]),""),"")</f>
        <v/>
      </c>
      <c r="E25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3" s="35" t="str">
        <f>IF(NOT(ANWtabel[[#This Row],[naam]]=""),IFERROR(ROUND(ANWtabel[[#This Row],[aantal dagen in dienst]]/aantal_dagen_per_maand*ANWtabel[[#This Row],[ANW premie
per maand]],2),0),"")</f>
        <v/>
      </c>
    </row>
    <row r="254" spans="1:6" ht="17.149999999999999" customHeight="1" x14ac:dyDescent="0.4">
      <c r="A254" s="3" t="str">
        <f>IFERROR(IF(invoer_werknemers[[#This Row],[naam]]="","",invoer_werknemers[[#This Row],[naam]]),"")</f>
        <v/>
      </c>
      <c r="B25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4" s="35" t="str">
        <f>IF(NOT(ANWtabel[[#This Row],[naam]]=""),IF(invoer_werknemers[[#This Row],[verzekerd ANW bedrag]]&gt;0,VALUE(invoer_werknemers[[#This Row],[verzekerd ANW bedrag]]),""),"")</f>
        <v/>
      </c>
      <c r="D254" s="19" t="str">
        <f>IF(NOT(ANWtabel[[#This Row],[naam]]=""),IF(LEN(invoer_werknemers[[#This Row],[geboortedatum]])&gt;0,YEAR(invoer_werknemers[[#This Row],[geboortedatum]]),""),"")</f>
        <v/>
      </c>
      <c r="E25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4" s="35" t="str">
        <f>IF(NOT(ANWtabel[[#This Row],[naam]]=""),IFERROR(ROUND(ANWtabel[[#This Row],[aantal dagen in dienst]]/aantal_dagen_per_maand*ANWtabel[[#This Row],[ANW premie
per maand]],2),0),"")</f>
        <v/>
      </c>
    </row>
    <row r="255" spans="1:6" ht="17.149999999999999" customHeight="1" x14ac:dyDescent="0.4">
      <c r="A255" s="3" t="str">
        <f>IFERROR(IF(invoer_werknemers[[#This Row],[naam]]="","",invoer_werknemers[[#This Row],[naam]]),"")</f>
        <v/>
      </c>
      <c r="B25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5" s="35" t="str">
        <f>IF(NOT(ANWtabel[[#This Row],[naam]]=""),IF(invoer_werknemers[[#This Row],[verzekerd ANW bedrag]]&gt;0,VALUE(invoer_werknemers[[#This Row],[verzekerd ANW bedrag]]),""),"")</f>
        <v/>
      </c>
      <c r="D255" s="19" t="str">
        <f>IF(NOT(ANWtabel[[#This Row],[naam]]=""),IF(LEN(invoer_werknemers[[#This Row],[geboortedatum]])&gt;0,YEAR(invoer_werknemers[[#This Row],[geboortedatum]]),""),"")</f>
        <v/>
      </c>
      <c r="E25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5" s="35" t="str">
        <f>IF(NOT(ANWtabel[[#This Row],[naam]]=""),IFERROR(ROUND(ANWtabel[[#This Row],[aantal dagen in dienst]]/aantal_dagen_per_maand*ANWtabel[[#This Row],[ANW premie
per maand]],2),0),"")</f>
        <v/>
      </c>
    </row>
    <row r="256" spans="1:6" ht="17.149999999999999" customHeight="1" x14ac:dyDescent="0.4">
      <c r="A256" s="3" t="str">
        <f>IFERROR(IF(invoer_werknemers[[#This Row],[naam]]="","",invoer_werknemers[[#This Row],[naam]]),"")</f>
        <v/>
      </c>
      <c r="B25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6" s="35" t="str">
        <f>IF(NOT(ANWtabel[[#This Row],[naam]]=""),IF(invoer_werknemers[[#This Row],[verzekerd ANW bedrag]]&gt;0,VALUE(invoer_werknemers[[#This Row],[verzekerd ANW bedrag]]),""),"")</f>
        <v/>
      </c>
      <c r="D256" s="19" t="str">
        <f>IF(NOT(ANWtabel[[#This Row],[naam]]=""),IF(LEN(invoer_werknemers[[#This Row],[geboortedatum]])&gt;0,YEAR(invoer_werknemers[[#This Row],[geboortedatum]]),""),"")</f>
        <v/>
      </c>
      <c r="E25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6" s="35" t="str">
        <f>IF(NOT(ANWtabel[[#This Row],[naam]]=""),IFERROR(ROUND(ANWtabel[[#This Row],[aantal dagen in dienst]]/aantal_dagen_per_maand*ANWtabel[[#This Row],[ANW premie
per maand]],2),0),"")</f>
        <v/>
      </c>
    </row>
    <row r="257" spans="1:6" ht="17.149999999999999" customHeight="1" x14ac:dyDescent="0.4">
      <c r="A257" s="3" t="str">
        <f>IFERROR(IF(invoer_werknemers[[#This Row],[naam]]="","",invoer_werknemers[[#This Row],[naam]]),"")</f>
        <v/>
      </c>
      <c r="B25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7" s="35" t="str">
        <f>IF(NOT(ANWtabel[[#This Row],[naam]]=""),IF(invoer_werknemers[[#This Row],[verzekerd ANW bedrag]]&gt;0,VALUE(invoer_werknemers[[#This Row],[verzekerd ANW bedrag]]),""),"")</f>
        <v/>
      </c>
      <c r="D257" s="19" t="str">
        <f>IF(NOT(ANWtabel[[#This Row],[naam]]=""),IF(LEN(invoer_werknemers[[#This Row],[geboortedatum]])&gt;0,YEAR(invoer_werknemers[[#This Row],[geboortedatum]]),""),"")</f>
        <v/>
      </c>
      <c r="E25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7" s="35" t="str">
        <f>IF(NOT(ANWtabel[[#This Row],[naam]]=""),IFERROR(ROUND(ANWtabel[[#This Row],[aantal dagen in dienst]]/aantal_dagen_per_maand*ANWtabel[[#This Row],[ANW premie
per maand]],2),0),"")</f>
        <v/>
      </c>
    </row>
    <row r="258" spans="1:6" ht="17.149999999999999" customHeight="1" x14ac:dyDescent="0.4">
      <c r="A258" s="3" t="str">
        <f>IFERROR(IF(invoer_werknemers[[#This Row],[naam]]="","",invoer_werknemers[[#This Row],[naam]]),"")</f>
        <v/>
      </c>
      <c r="B25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8" s="35" t="str">
        <f>IF(NOT(ANWtabel[[#This Row],[naam]]=""),IF(invoer_werknemers[[#This Row],[verzekerd ANW bedrag]]&gt;0,VALUE(invoer_werknemers[[#This Row],[verzekerd ANW bedrag]]),""),"")</f>
        <v/>
      </c>
      <c r="D258" s="19" t="str">
        <f>IF(NOT(ANWtabel[[#This Row],[naam]]=""),IF(LEN(invoer_werknemers[[#This Row],[geboortedatum]])&gt;0,YEAR(invoer_werknemers[[#This Row],[geboortedatum]]),""),"")</f>
        <v/>
      </c>
      <c r="E25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8" s="35" t="str">
        <f>IF(NOT(ANWtabel[[#This Row],[naam]]=""),IFERROR(ROUND(ANWtabel[[#This Row],[aantal dagen in dienst]]/aantal_dagen_per_maand*ANWtabel[[#This Row],[ANW premie
per maand]],2),0),"")</f>
        <v/>
      </c>
    </row>
    <row r="259" spans="1:6" ht="17.149999999999999" customHeight="1" x14ac:dyDescent="0.4">
      <c r="A259" s="3" t="str">
        <f>IFERROR(IF(invoer_werknemers[[#This Row],[naam]]="","",invoer_werknemers[[#This Row],[naam]]),"")</f>
        <v/>
      </c>
      <c r="B25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59" s="35" t="str">
        <f>IF(NOT(ANWtabel[[#This Row],[naam]]=""),IF(invoer_werknemers[[#This Row],[verzekerd ANW bedrag]]&gt;0,VALUE(invoer_werknemers[[#This Row],[verzekerd ANW bedrag]]),""),"")</f>
        <v/>
      </c>
      <c r="D259" s="19" t="str">
        <f>IF(NOT(ANWtabel[[#This Row],[naam]]=""),IF(LEN(invoer_werknemers[[#This Row],[geboortedatum]])&gt;0,YEAR(invoer_werknemers[[#This Row],[geboortedatum]]),""),"")</f>
        <v/>
      </c>
      <c r="E25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59" s="35" t="str">
        <f>IF(NOT(ANWtabel[[#This Row],[naam]]=""),IFERROR(ROUND(ANWtabel[[#This Row],[aantal dagen in dienst]]/aantal_dagen_per_maand*ANWtabel[[#This Row],[ANW premie
per maand]],2),0),"")</f>
        <v/>
      </c>
    </row>
    <row r="260" spans="1:6" ht="17.149999999999999" customHeight="1" x14ac:dyDescent="0.4">
      <c r="A260" s="3" t="str">
        <f>IFERROR(IF(invoer_werknemers[[#This Row],[naam]]="","",invoer_werknemers[[#This Row],[naam]]),"")</f>
        <v/>
      </c>
      <c r="B26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0" s="35" t="str">
        <f>IF(NOT(ANWtabel[[#This Row],[naam]]=""),IF(invoer_werknemers[[#This Row],[verzekerd ANW bedrag]]&gt;0,VALUE(invoer_werknemers[[#This Row],[verzekerd ANW bedrag]]),""),"")</f>
        <v/>
      </c>
      <c r="D260" s="19" t="str">
        <f>IF(NOT(ANWtabel[[#This Row],[naam]]=""),IF(LEN(invoer_werknemers[[#This Row],[geboortedatum]])&gt;0,YEAR(invoer_werknemers[[#This Row],[geboortedatum]]),""),"")</f>
        <v/>
      </c>
      <c r="E26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0" s="35" t="str">
        <f>IF(NOT(ANWtabel[[#This Row],[naam]]=""),IFERROR(ROUND(ANWtabel[[#This Row],[aantal dagen in dienst]]/aantal_dagen_per_maand*ANWtabel[[#This Row],[ANW premie
per maand]],2),0),"")</f>
        <v/>
      </c>
    </row>
    <row r="261" spans="1:6" ht="17.149999999999999" customHeight="1" x14ac:dyDescent="0.4">
      <c r="A261" s="3" t="str">
        <f>IFERROR(IF(invoer_werknemers[[#This Row],[naam]]="","",invoer_werknemers[[#This Row],[naam]]),"")</f>
        <v/>
      </c>
      <c r="B26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1" s="35" t="str">
        <f>IF(NOT(ANWtabel[[#This Row],[naam]]=""),IF(invoer_werknemers[[#This Row],[verzekerd ANW bedrag]]&gt;0,VALUE(invoer_werknemers[[#This Row],[verzekerd ANW bedrag]]),""),"")</f>
        <v/>
      </c>
      <c r="D261" s="19" t="str">
        <f>IF(NOT(ANWtabel[[#This Row],[naam]]=""),IF(LEN(invoer_werknemers[[#This Row],[geboortedatum]])&gt;0,YEAR(invoer_werknemers[[#This Row],[geboortedatum]]),""),"")</f>
        <v/>
      </c>
      <c r="E26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1" s="35" t="str">
        <f>IF(NOT(ANWtabel[[#This Row],[naam]]=""),IFERROR(ROUND(ANWtabel[[#This Row],[aantal dagen in dienst]]/aantal_dagen_per_maand*ANWtabel[[#This Row],[ANW premie
per maand]],2),0),"")</f>
        <v/>
      </c>
    </row>
    <row r="262" spans="1:6" ht="17.149999999999999" customHeight="1" x14ac:dyDescent="0.4">
      <c r="A262" s="3" t="str">
        <f>IFERROR(IF(invoer_werknemers[[#This Row],[naam]]="","",invoer_werknemers[[#This Row],[naam]]),"")</f>
        <v/>
      </c>
      <c r="B26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2" s="35" t="str">
        <f>IF(NOT(ANWtabel[[#This Row],[naam]]=""),IF(invoer_werknemers[[#This Row],[verzekerd ANW bedrag]]&gt;0,VALUE(invoer_werknemers[[#This Row],[verzekerd ANW bedrag]]),""),"")</f>
        <v/>
      </c>
      <c r="D262" s="19" t="str">
        <f>IF(NOT(ANWtabel[[#This Row],[naam]]=""),IF(LEN(invoer_werknemers[[#This Row],[geboortedatum]])&gt;0,YEAR(invoer_werknemers[[#This Row],[geboortedatum]]),""),"")</f>
        <v/>
      </c>
      <c r="E26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2" s="35" t="str">
        <f>IF(NOT(ANWtabel[[#This Row],[naam]]=""),IFERROR(ROUND(ANWtabel[[#This Row],[aantal dagen in dienst]]/aantal_dagen_per_maand*ANWtabel[[#This Row],[ANW premie
per maand]],2),0),"")</f>
        <v/>
      </c>
    </row>
    <row r="263" spans="1:6" ht="17.149999999999999" customHeight="1" x14ac:dyDescent="0.4">
      <c r="A263" s="3" t="str">
        <f>IFERROR(IF(invoer_werknemers[[#This Row],[naam]]="","",invoer_werknemers[[#This Row],[naam]]),"")</f>
        <v/>
      </c>
      <c r="B26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3" s="35" t="str">
        <f>IF(NOT(ANWtabel[[#This Row],[naam]]=""),IF(invoer_werknemers[[#This Row],[verzekerd ANW bedrag]]&gt;0,VALUE(invoer_werknemers[[#This Row],[verzekerd ANW bedrag]]),""),"")</f>
        <v/>
      </c>
      <c r="D263" s="19" t="str">
        <f>IF(NOT(ANWtabel[[#This Row],[naam]]=""),IF(LEN(invoer_werknemers[[#This Row],[geboortedatum]])&gt;0,YEAR(invoer_werknemers[[#This Row],[geboortedatum]]),""),"")</f>
        <v/>
      </c>
      <c r="E26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3" s="35" t="str">
        <f>IF(NOT(ANWtabel[[#This Row],[naam]]=""),IFERROR(ROUND(ANWtabel[[#This Row],[aantal dagen in dienst]]/aantal_dagen_per_maand*ANWtabel[[#This Row],[ANW premie
per maand]],2),0),"")</f>
        <v/>
      </c>
    </row>
    <row r="264" spans="1:6" ht="17.149999999999999" customHeight="1" x14ac:dyDescent="0.4">
      <c r="A264" s="3" t="str">
        <f>IFERROR(IF(invoer_werknemers[[#This Row],[naam]]="","",invoer_werknemers[[#This Row],[naam]]),"")</f>
        <v/>
      </c>
      <c r="B26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4" s="35" t="str">
        <f>IF(NOT(ANWtabel[[#This Row],[naam]]=""),IF(invoer_werknemers[[#This Row],[verzekerd ANW bedrag]]&gt;0,VALUE(invoer_werknemers[[#This Row],[verzekerd ANW bedrag]]),""),"")</f>
        <v/>
      </c>
      <c r="D264" s="19" t="str">
        <f>IF(NOT(ANWtabel[[#This Row],[naam]]=""),IF(LEN(invoer_werknemers[[#This Row],[geboortedatum]])&gt;0,YEAR(invoer_werknemers[[#This Row],[geboortedatum]]),""),"")</f>
        <v/>
      </c>
      <c r="E26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4" s="35" t="str">
        <f>IF(NOT(ANWtabel[[#This Row],[naam]]=""),IFERROR(ROUND(ANWtabel[[#This Row],[aantal dagen in dienst]]/aantal_dagen_per_maand*ANWtabel[[#This Row],[ANW premie
per maand]],2),0),"")</f>
        <v/>
      </c>
    </row>
    <row r="265" spans="1:6" ht="17.149999999999999" customHeight="1" x14ac:dyDescent="0.4">
      <c r="A265" s="3" t="str">
        <f>IFERROR(IF(invoer_werknemers[[#This Row],[naam]]="","",invoer_werknemers[[#This Row],[naam]]),"")</f>
        <v/>
      </c>
      <c r="B26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5" s="35" t="str">
        <f>IF(NOT(ANWtabel[[#This Row],[naam]]=""),IF(invoer_werknemers[[#This Row],[verzekerd ANW bedrag]]&gt;0,VALUE(invoer_werknemers[[#This Row],[verzekerd ANW bedrag]]),""),"")</f>
        <v/>
      </c>
      <c r="D265" s="19" t="str">
        <f>IF(NOT(ANWtabel[[#This Row],[naam]]=""),IF(LEN(invoer_werknemers[[#This Row],[geboortedatum]])&gt;0,YEAR(invoer_werknemers[[#This Row],[geboortedatum]]),""),"")</f>
        <v/>
      </c>
      <c r="E26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5" s="35" t="str">
        <f>IF(NOT(ANWtabel[[#This Row],[naam]]=""),IFERROR(ROUND(ANWtabel[[#This Row],[aantal dagen in dienst]]/aantal_dagen_per_maand*ANWtabel[[#This Row],[ANW premie
per maand]],2),0),"")</f>
        <v/>
      </c>
    </row>
    <row r="266" spans="1:6" ht="17.149999999999999" customHeight="1" x14ac:dyDescent="0.4">
      <c r="A266" s="3" t="str">
        <f>IFERROR(IF(invoer_werknemers[[#This Row],[naam]]="","",invoer_werknemers[[#This Row],[naam]]),"")</f>
        <v/>
      </c>
      <c r="B26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6" s="35" t="str">
        <f>IF(NOT(ANWtabel[[#This Row],[naam]]=""),IF(invoer_werknemers[[#This Row],[verzekerd ANW bedrag]]&gt;0,VALUE(invoer_werknemers[[#This Row],[verzekerd ANW bedrag]]),""),"")</f>
        <v/>
      </c>
      <c r="D266" s="19" t="str">
        <f>IF(NOT(ANWtabel[[#This Row],[naam]]=""),IF(LEN(invoer_werknemers[[#This Row],[geboortedatum]])&gt;0,YEAR(invoer_werknemers[[#This Row],[geboortedatum]]),""),"")</f>
        <v/>
      </c>
      <c r="E26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6" s="35" t="str">
        <f>IF(NOT(ANWtabel[[#This Row],[naam]]=""),IFERROR(ROUND(ANWtabel[[#This Row],[aantal dagen in dienst]]/aantal_dagen_per_maand*ANWtabel[[#This Row],[ANW premie
per maand]],2),0),"")</f>
        <v/>
      </c>
    </row>
    <row r="267" spans="1:6" ht="17.149999999999999" customHeight="1" x14ac:dyDescent="0.4">
      <c r="A267" s="3" t="str">
        <f>IFERROR(IF(invoer_werknemers[[#This Row],[naam]]="","",invoer_werknemers[[#This Row],[naam]]),"")</f>
        <v/>
      </c>
      <c r="B26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7" s="35" t="str">
        <f>IF(NOT(ANWtabel[[#This Row],[naam]]=""),IF(invoer_werknemers[[#This Row],[verzekerd ANW bedrag]]&gt;0,VALUE(invoer_werknemers[[#This Row],[verzekerd ANW bedrag]]),""),"")</f>
        <v/>
      </c>
      <c r="D267" s="19" t="str">
        <f>IF(NOT(ANWtabel[[#This Row],[naam]]=""),IF(LEN(invoer_werknemers[[#This Row],[geboortedatum]])&gt;0,YEAR(invoer_werknemers[[#This Row],[geboortedatum]]),""),"")</f>
        <v/>
      </c>
      <c r="E26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7" s="35" t="str">
        <f>IF(NOT(ANWtabel[[#This Row],[naam]]=""),IFERROR(ROUND(ANWtabel[[#This Row],[aantal dagen in dienst]]/aantal_dagen_per_maand*ANWtabel[[#This Row],[ANW premie
per maand]],2),0),"")</f>
        <v/>
      </c>
    </row>
    <row r="268" spans="1:6" ht="17.149999999999999" customHeight="1" x14ac:dyDescent="0.4">
      <c r="A268" s="3" t="str">
        <f>IFERROR(IF(invoer_werknemers[[#This Row],[naam]]="","",invoer_werknemers[[#This Row],[naam]]),"")</f>
        <v/>
      </c>
      <c r="B26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8" s="35" t="str">
        <f>IF(NOT(ANWtabel[[#This Row],[naam]]=""),IF(invoer_werknemers[[#This Row],[verzekerd ANW bedrag]]&gt;0,VALUE(invoer_werknemers[[#This Row],[verzekerd ANW bedrag]]),""),"")</f>
        <v/>
      </c>
      <c r="D268" s="19" t="str">
        <f>IF(NOT(ANWtabel[[#This Row],[naam]]=""),IF(LEN(invoer_werknemers[[#This Row],[geboortedatum]])&gt;0,YEAR(invoer_werknemers[[#This Row],[geboortedatum]]),""),"")</f>
        <v/>
      </c>
      <c r="E26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8" s="35" t="str">
        <f>IF(NOT(ANWtabel[[#This Row],[naam]]=""),IFERROR(ROUND(ANWtabel[[#This Row],[aantal dagen in dienst]]/aantal_dagen_per_maand*ANWtabel[[#This Row],[ANW premie
per maand]],2),0),"")</f>
        <v/>
      </c>
    </row>
    <row r="269" spans="1:6" ht="17.149999999999999" customHeight="1" x14ac:dyDescent="0.4">
      <c r="A269" s="3" t="str">
        <f>IFERROR(IF(invoer_werknemers[[#This Row],[naam]]="","",invoer_werknemers[[#This Row],[naam]]),"")</f>
        <v/>
      </c>
      <c r="B26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69" s="35" t="str">
        <f>IF(NOT(ANWtabel[[#This Row],[naam]]=""),IF(invoer_werknemers[[#This Row],[verzekerd ANW bedrag]]&gt;0,VALUE(invoer_werknemers[[#This Row],[verzekerd ANW bedrag]]),""),"")</f>
        <v/>
      </c>
      <c r="D269" s="19" t="str">
        <f>IF(NOT(ANWtabel[[#This Row],[naam]]=""),IF(LEN(invoer_werknemers[[#This Row],[geboortedatum]])&gt;0,YEAR(invoer_werknemers[[#This Row],[geboortedatum]]),""),"")</f>
        <v/>
      </c>
      <c r="E26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69" s="35" t="str">
        <f>IF(NOT(ANWtabel[[#This Row],[naam]]=""),IFERROR(ROUND(ANWtabel[[#This Row],[aantal dagen in dienst]]/aantal_dagen_per_maand*ANWtabel[[#This Row],[ANW premie
per maand]],2),0),"")</f>
        <v/>
      </c>
    </row>
    <row r="270" spans="1:6" ht="17.149999999999999" customHeight="1" x14ac:dyDescent="0.4">
      <c r="A270" s="3" t="str">
        <f>IFERROR(IF(invoer_werknemers[[#This Row],[naam]]="","",invoer_werknemers[[#This Row],[naam]]),"")</f>
        <v/>
      </c>
      <c r="B27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0" s="35" t="str">
        <f>IF(NOT(ANWtabel[[#This Row],[naam]]=""),IF(invoer_werknemers[[#This Row],[verzekerd ANW bedrag]]&gt;0,VALUE(invoer_werknemers[[#This Row],[verzekerd ANW bedrag]]),""),"")</f>
        <v/>
      </c>
      <c r="D270" s="19" t="str">
        <f>IF(NOT(ANWtabel[[#This Row],[naam]]=""),IF(LEN(invoer_werknemers[[#This Row],[geboortedatum]])&gt;0,YEAR(invoer_werknemers[[#This Row],[geboortedatum]]),""),"")</f>
        <v/>
      </c>
      <c r="E27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0" s="35" t="str">
        <f>IF(NOT(ANWtabel[[#This Row],[naam]]=""),IFERROR(ROUND(ANWtabel[[#This Row],[aantal dagen in dienst]]/aantal_dagen_per_maand*ANWtabel[[#This Row],[ANW premie
per maand]],2),0),"")</f>
        <v/>
      </c>
    </row>
    <row r="271" spans="1:6" ht="17.149999999999999" customHeight="1" x14ac:dyDescent="0.4">
      <c r="A271" s="3" t="str">
        <f>IFERROR(IF(invoer_werknemers[[#This Row],[naam]]="","",invoer_werknemers[[#This Row],[naam]]),"")</f>
        <v/>
      </c>
      <c r="B27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1" s="35" t="str">
        <f>IF(NOT(ANWtabel[[#This Row],[naam]]=""),IF(invoer_werknemers[[#This Row],[verzekerd ANW bedrag]]&gt;0,VALUE(invoer_werknemers[[#This Row],[verzekerd ANW bedrag]]),""),"")</f>
        <v/>
      </c>
      <c r="D271" s="19" t="str">
        <f>IF(NOT(ANWtabel[[#This Row],[naam]]=""),IF(LEN(invoer_werknemers[[#This Row],[geboortedatum]])&gt;0,YEAR(invoer_werknemers[[#This Row],[geboortedatum]]),""),"")</f>
        <v/>
      </c>
      <c r="E27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1" s="35" t="str">
        <f>IF(NOT(ANWtabel[[#This Row],[naam]]=""),IFERROR(ROUND(ANWtabel[[#This Row],[aantal dagen in dienst]]/aantal_dagen_per_maand*ANWtabel[[#This Row],[ANW premie
per maand]],2),0),"")</f>
        <v/>
      </c>
    </row>
    <row r="272" spans="1:6" ht="17.149999999999999" customHeight="1" x14ac:dyDescent="0.4">
      <c r="A272" s="3" t="str">
        <f>IFERROR(IF(invoer_werknemers[[#This Row],[naam]]="","",invoer_werknemers[[#This Row],[naam]]),"")</f>
        <v/>
      </c>
      <c r="B27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2" s="35" t="str">
        <f>IF(NOT(ANWtabel[[#This Row],[naam]]=""),IF(invoer_werknemers[[#This Row],[verzekerd ANW bedrag]]&gt;0,VALUE(invoer_werknemers[[#This Row],[verzekerd ANW bedrag]]),""),"")</f>
        <v/>
      </c>
      <c r="D272" s="19" t="str">
        <f>IF(NOT(ANWtabel[[#This Row],[naam]]=""),IF(LEN(invoer_werknemers[[#This Row],[geboortedatum]])&gt;0,YEAR(invoer_werknemers[[#This Row],[geboortedatum]]),""),"")</f>
        <v/>
      </c>
      <c r="E27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2" s="35" t="str">
        <f>IF(NOT(ANWtabel[[#This Row],[naam]]=""),IFERROR(ROUND(ANWtabel[[#This Row],[aantal dagen in dienst]]/aantal_dagen_per_maand*ANWtabel[[#This Row],[ANW premie
per maand]],2),0),"")</f>
        <v/>
      </c>
    </row>
    <row r="273" spans="1:6" ht="17.149999999999999" customHeight="1" x14ac:dyDescent="0.4">
      <c r="A273" s="3" t="str">
        <f>IFERROR(IF(invoer_werknemers[[#This Row],[naam]]="","",invoer_werknemers[[#This Row],[naam]]),"")</f>
        <v/>
      </c>
      <c r="B27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3" s="35" t="str">
        <f>IF(NOT(ANWtabel[[#This Row],[naam]]=""),IF(invoer_werknemers[[#This Row],[verzekerd ANW bedrag]]&gt;0,VALUE(invoer_werknemers[[#This Row],[verzekerd ANW bedrag]]),""),"")</f>
        <v/>
      </c>
      <c r="D273" s="19" t="str">
        <f>IF(NOT(ANWtabel[[#This Row],[naam]]=""),IF(LEN(invoer_werknemers[[#This Row],[geboortedatum]])&gt;0,YEAR(invoer_werknemers[[#This Row],[geboortedatum]]),""),"")</f>
        <v/>
      </c>
      <c r="E27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3" s="35" t="str">
        <f>IF(NOT(ANWtabel[[#This Row],[naam]]=""),IFERROR(ROUND(ANWtabel[[#This Row],[aantal dagen in dienst]]/aantal_dagen_per_maand*ANWtabel[[#This Row],[ANW premie
per maand]],2),0),"")</f>
        <v/>
      </c>
    </row>
    <row r="274" spans="1:6" ht="17.149999999999999" customHeight="1" x14ac:dyDescent="0.4">
      <c r="A274" s="3" t="str">
        <f>IFERROR(IF(invoer_werknemers[[#This Row],[naam]]="","",invoer_werknemers[[#This Row],[naam]]),"")</f>
        <v/>
      </c>
      <c r="B27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4" s="35" t="str">
        <f>IF(NOT(ANWtabel[[#This Row],[naam]]=""),IF(invoer_werknemers[[#This Row],[verzekerd ANW bedrag]]&gt;0,VALUE(invoer_werknemers[[#This Row],[verzekerd ANW bedrag]]),""),"")</f>
        <v/>
      </c>
      <c r="D274" s="19" t="str">
        <f>IF(NOT(ANWtabel[[#This Row],[naam]]=""),IF(LEN(invoer_werknemers[[#This Row],[geboortedatum]])&gt;0,YEAR(invoer_werknemers[[#This Row],[geboortedatum]]),""),"")</f>
        <v/>
      </c>
      <c r="E27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4" s="35" t="str">
        <f>IF(NOT(ANWtabel[[#This Row],[naam]]=""),IFERROR(ROUND(ANWtabel[[#This Row],[aantal dagen in dienst]]/aantal_dagen_per_maand*ANWtabel[[#This Row],[ANW premie
per maand]],2),0),"")</f>
        <v/>
      </c>
    </row>
    <row r="275" spans="1:6" ht="17.149999999999999" customHeight="1" x14ac:dyDescent="0.4">
      <c r="A275" s="3" t="str">
        <f>IFERROR(IF(invoer_werknemers[[#This Row],[naam]]="","",invoer_werknemers[[#This Row],[naam]]),"")</f>
        <v/>
      </c>
      <c r="B27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5" s="35" t="str">
        <f>IF(NOT(ANWtabel[[#This Row],[naam]]=""),IF(invoer_werknemers[[#This Row],[verzekerd ANW bedrag]]&gt;0,VALUE(invoer_werknemers[[#This Row],[verzekerd ANW bedrag]]),""),"")</f>
        <v/>
      </c>
      <c r="D275" s="19" t="str">
        <f>IF(NOT(ANWtabel[[#This Row],[naam]]=""),IF(LEN(invoer_werknemers[[#This Row],[geboortedatum]])&gt;0,YEAR(invoer_werknemers[[#This Row],[geboortedatum]]),""),"")</f>
        <v/>
      </c>
      <c r="E27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5" s="35" t="str">
        <f>IF(NOT(ANWtabel[[#This Row],[naam]]=""),IFERROR(ROUND(ANWtabel[[#This Row],[aantal dagen in dienst]]/aantal_dagen_per_maand*ANWtabel[[#This Row],[ANW premie
per maand]],2),0),"")</f>
        <v/>
      </c>
    </row>
    <row r="276" spans="1:6" ht="17.149999999999999" customHeight="1" x14ac:dyDescent="0.4">
      <c r="A276" s="3" t="str">
        <f>IFERROR(IF(invoer_werknemers[[#This Row],[naam]]="","",invoer_werknemers[[#This Row],[naam]]),"")</f>
        <v/>
      </c>
      <c r="B27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6" s="35" t="str">
        <f>IF(NOT(ANWtabel[[#This Row],[naam]]=""),IF(invoer_werknemers[[#This Row],[verzekerd ANW bedrag]]&gt;0,VALUE(invoer_werknemers[[#This Row],[verzekerd ANW bedrag]]),""),"")</f>
        <v/>
      </c>
      <c r="D276" s="19" t="str">
        <f>IF(NOT(ANWtabel[[#This Row],[naam]]=""),IF(LEN(invoer_werknemers[[#This Row],[geboortedatum]])&gt;0,YEAR(invoer_werknemers[[#This Row],[geboortedatum]]),""),"")</f>
        <v/>
      </c>
      <c r="E27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6" s="35" t="str">
        <f>IF(NOT(ANWtabel[[#This Row],[naam]]=""),IFERROR(ROUND(ANWtabel[[#This Row],[aantal dagen in dienst]]/aantal_dagen_per_maand*ANWtabel[[#This Row],[ANW premie
per maand]],2),0),"")</f>
        <v/>
      </c>
    </row>
    <row r="277" spans="1:6" ht="17.149999999999999" customHeight="1" x14ac:dyDescent="0.4">
      <c r="A277" s="3" t="str">
        <f>IFERROR(IF(invoer_werknemers[[#This Row],[naam]]="","",invoer_werknemers[[#This Row],[naam]]),"")</f>
        <v/>
      </c>
      <c r="B27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7" s="35" t="str">
        <f>IF(NOT(ANWtabel[[#This Row],[naam]]=""),IF(invoer_werknemers[[#This Row],[verzekerd ANW bedrag]]&gt;0,VALUE(invoer_werknemers[[#This Row],[verzekerd ANW bedrag]]),""),"")</f>
        <v/>
      </c>
      <c r="D277" s="19" t="str">
        <f>IF(NOT(ANWtabel[[#This Row],[naam]]=""),IF(LEN(invoer_werknemers[[#This Row],[geboortedatum]])&gt;0,YEAR(invoer_werknemers[[#This Row],[geboortedatum]]),""),"")</f>
        <v/>
      </c>
      <c r="E27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7" s="35" t="str">
        <f>IF(NOT(ANWtabel[[#This Row],[naam]]=""),IFERROR(ROUND(ANWtabel[[#This Row],[aantal dagen in dienst]]/aantal_dagen_per_maand*ANWtabel[[#This Row],[ANW premie
per maand]],2),0),"")</f>
        <v/>
      </c>
    </row>
    <row r="278" spans="1:6" ht="17.149999999999999" customHeight="1" x14ac:dyDescent="0.4">
      <c r="A278" s="3" t="str">
        <f>IFERROR(IF(invoer_werknemers[[#This Row],[naam]]="","",invoer_werknemers[[#This Row],[naam]]),"")</f>
        <v/>
      </c>
      <c r="B27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8" s="35" t="str">
        <f>IF(NOT(ANWtabel[[#This Row],[naam]]=""),IF(invoer_werknemers[[#This Row],[verzekerd ANW bedrag]]&gt;0,VALUE(invoer_werknemers[[#This Row],[verzekerd ANW bedrag]]),""),"")</f>
        <v/>
      </c>
      <c r="D278" s="19" t="str">
        <f>IF(NOT(ANWtabel[[#This Row],[naam]]=""),IF(LEN(invoer_werknemers[[#This Row],[geboortedatum]])&gt;0,YEAR(invoer_werknemers[[#This Row],[geboortedatum]]),""),"")</f>
        <v/>
      </c>
      <c r="E27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8" s="35" t="str">
        <f>IF(NOT(ANWtabel[[#This Row],[naam]]=""),IFERROR(ROUND(ANWtabel[[#This Row],[aantal dagen in dienst]]/aantal_dagen_per_maand*ANWtabel[[#This Row],[ANW premie
per maand]],2),0),"")</f>
        <v/>
      </c>
    </row>
    <row r="279" spans="1:6" ht="17.149999999999999" customHeight="1" x14ac:dyDescent="0.4">
      <c r="A279" s="3" t="str">
        <f>IFERROR(IF(invoer_werknemers[[#This Row],[naam]]="","",invoer_werknemers[[#This Row],[naam]]),"")</f>
        <v/>
      </c>
      <c r="B27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79" s="35" t="str">
        <f>IF(NOT(ANWtabel[[#This Row],[naam]]=""),IF(invoer_werknemers[[#This Row],[verzekerd ANW bedrag]]&gt;0,VALUE(invoer_werknemers[[#This Row],[verzekerd ANW bedrag]]),""),"")</f>
        <v/>
      </c>
      <c r="D279" s="19" t="str">
        <f>IF(NOT(ANWtabel[[#This Row],[naam]]=""),IF(LEN(invoer_werknemers[[#This Row],[geboortedatum]])&gt;0,YEAR(invoer_werknemers[[#This Row],[geboortedatum]]),""),"")</f>
        <v/>
      </c>
      <c r="E27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79" s="35" t="str">
        <f>IF(NOT(ANWtabel[[#This Row],[naam]]=""),IFERROR(ROUND(ANWtabel[[#This Row],[aantal dagen in dienst]]/aantal_dagen_per_maand*ANWtabel[[#This Row],[ANW premie
per maand]],2),0),"")</f>
        <v/>
      </c>
    </row>
    <row r="280" spans="1:6" ht="17.149999999999999" customHeight="1" x14ac:dyDescent="0.4">
      <c r="A280" s="3" t="str">
        <f>IFERROR(IF(invoer_werknemers[[#This Row],[naam]]="","",invoer_werknemers[[#This Row],[naam]]),"")</f>
        <v/>
      </c>
      <c r="B28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0" s="35" t="str">
        <f>IF(NOT(ANWtabel[[#This Row],[naam]]=""),IF(invoer_werknemers[[#This Row],[verzekerd ANW bedrag]]&gt;0,VALUE(invoer_werknemers[[#This Row],[verzekerd ANW bedrag]]),""),"")</f>
        <v/>
      </c>
      <c r="D280" s="19" t="str">
        <f>IF(NOT(ANWtabel[[#This Row],[naam]]=""),IF(LEN(invoer_werknemers[[#This Row],[geboortedatum]])&gt;0,YEAR(invoer_werknemers[[#This Row],[geboortedatum]]),""),"")</f>
        <v/>
      </c>
      <c r="E28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0" s="35" t="str">
        <f>IF(NOT(ANWtabel[[#This Row],[naam]]=""),IFERROR(ROUND(ANWtabel[[#This Row],[aantal dagen in dienst]]/aantal_dagen_per_maand*ANWtabel[[#This Row],[ANW premie
per maand]],2),0),"")</f>
        <v/>
      </c>
    </row>
    <row r="281" spans="1:6" ht="17.149999999999999" customHeight="1" x14ac:dyDescent="0.4">
      <c r="A281" s="3" t="str">
        <f>IFERROR(IF(invoer_werknemers[[#This Row],[naam]]="","",invoer_werknemers[[#This Row],[naam]]),"")</f>
        <v/>
      </c>
      <c r="B28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1" s="35" t="str">
        <f>IF(NOT(ANWtabel[[#This Row],[naam]]=""),IF(invoer_werknemers[[#This Row],[verzekerd ANW bedrag]]&gt;0,VALUE(invoer_werknemers[[#This Row],[verzekerd ANW bedrag]]),""),"")</f>
        <v/>
      </c>
      <c r="D281" s="19" t="str">
        <f>IF(NOT(ANWtabel[[#This Row],[naam]]=""),IF(LEN(invoer_werknemers[[#This Row],[geboortedatum]])&gt;0,YEAR(invoer_werknemers[[#This Row],[geboortedatum]]),""),"")</f>
        <v/>
      </c>
      <c r="E28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1" s="35" t="str">
        <f>IF(NOT(ANWtabel[[#This Row],[naam]]=""),IFERROR(ROUND(ANWtabel[[#This Row],[aantal dagen in dienst]]/aantal_dagen_per_maand*ANWtabel[[#This Row],[ANW premie
per maand]],2),0),"")</f>
        <v/>
      </c>
    </row>
    <row r="282" spans="1:6" ht="17.149999999999999" customHeight="1" x14ac:dyDescent="0.4">
      <c r="A282" s="3" t="str">
        <f>IFERROR(IF(invoer_werknemers[[#This Row],[naam]]="","",invoer_werknemers[[#This Row],[naam]]),"")</f>
        <v/>
      </c>
      <c r="B28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2" s="35" t="str">
        <f>IF(NOT(ANWtabel[[#This Row],[naam]]=""),IF(invoer_werknemers[[#This Row],[verzekerd ANW bedrag]]&gt;0,VALUE(invoer_werknemers[[#This Row],[verzekerd ANW bedrag]]),""),"")</f>
        <v/>
      </c>
      <c r="D282" s="19" t="str">
        <f>IF(NOT(ANWtabel[[#This Row],[naam]]=""),IF(LEN(invoer_werknemers[[#This Row],[geboortedatum]])&gt;0,YEAR(invoer_werknemers[[#This Row],[geboortedatum]]),""),"")</f>
        <v/>
      </c>
      <c r="E28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2" s="35" t="str">
        <f>IF(NOT(ANWtabel[[#This Row],[naam]]=""),IFERROR(ROUND(ANWtabel[[#This Row],[aantal dagen in dienst]]/aantal_dagen_per_maand*ANWtabel[[#This Row],[ANW premie
per maand]],2),0),"")</f>
        <v/>
      </c>
    </row>
    <row r="283" spans="1:6" ht="17.149999999999999" customHeight="1" x14ac:dyDescent="0.4">
      <c r="A283" s="3" t="str">
        <f>IFERROR(IF(invoer_werknemers[[#This Row],[naam]]="","",invoer_werknemers[[#This Row],[naam]]),"")</f>
        <v/>
      </c>
      <c r="B28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3" s="35" t="str">
        <f>IF(NOT(ANWtabel[[#This Row],[naam]]=""),IF(invoer_werknemers[[#This Row],[verzekerd ANW bedrag]]&gt;0,VALUE(invoer_werknemers[[#This Row],[verzekerd ANW bedrag]]),""),"")</f>
        <v/>
      </c>
      <c r="D283" s="19" t="str">
        <f>IF(NOT(ANWtabel[[#This Row],[naam]]=""),IF(LEN(invoer_werknemers[[#This Row],[geboortedatum]])&gt;0,YEAR(invoer_werknemers[[#This Row],[geboortedatum]]),""),"")</f>
        <v/>
      </c>
      <c r="E28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3" s="35" t="str">
        <f>IF(NOT(ANWtabel[[#This Row],[naam]]=""),IFERROR(ROUND(ANWtabel[[#This Row],[aantal dagen in dienst]]/aantal_dagen_per_maand*ANWtabel[[#This Row],[ANW premie
per maand]],2),0),"")</f>
        <v/>
      </c>
    </row>
    <row r="284" spans="1:6" ht="17.149999999999999" customHeight="1" x14ac:dyDescent="0.4">
      <c r="A284" s="3" t="str">
        <f>IFERROR(IF(invoer_werknemers[[#This Row],[naam]]="","",invoer_werknemers[[#This Row],[naam]]),"")</f>
        <v/>
      </c>
      <c r="B28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4" s="35" t="str">
        <f>IF(NOT(ANWtabel[[#This Row],[naam]]=""),IF(invoer_werknemers[[#This Row],[verzekerd ANW bedrag]]&gt;0,VALUE(invoer_werknemers[[#This Row],[verzekerd ANW bedrag]]),""),"")</f>
        <v/>
      </c>
      <c r="D284" s="19" t="str">
        <f>IF(NOT(ANWtabel[[#This Row],[naam]]=""),IF(LEN(invoer_werknemers[[#This Row],[geboortedatum]])&gt;0,YEAR(invoer_werknemers[[#This Row],[geboortedatum]]),""),"")</f>
        <v/>
      </c>
      <c r="E28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4" s="35" t="str">
        <f>IF(NOT(ANWtabel[[#This Row],[naam]]=""),IFERROR(ROUND(ANWtabel[[#This Row],[aantal dagen in dienst]]/aantal_dagen_per_maand*ANWtabel[[#This Row],[ANW premie
per maand]],2),0),"")</f>
        <v/>
      </c>
    </row>
    <row r="285" spans="1:6" ht="17.149999999999999" customHeight="1" x14ac:dyDescent="0.4">
      <c r="A285" s="3" t="str">
        <f>IFERROR(IF(invoer_werknemers[[#This Row],[naam]]="","",invoer_werknemers[[#This Row],[naam]]),"")</f>
        <v/>
      </c>
      <c r="B28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5" s="35" t="str">
        <f>IF(NOT(ANWtabel[[#This Row],[naam]]=""),IF(invoer_werknemers[[#This Row],[verzekerd ANW bedrag]]&gt;0,VALUE(invoer_werknemers[[#This Row],[verzekerd ANW bedrag]]),""),"")</f>
        <v/>
      </c>
      <c r="D285" s="19" t="str">
        <f>IF(NOT(ANWtabel[[#This Row],[naam]]=""),IF(LEN(invoer_werknemers[[#This Row],[geboortedatum]])&gt;0,YEAR(invoer_werknemers[[#This Row],[geboortedatum]]),""),"")</f>
        <v/>
      </c>
      <c r="E28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5" s="35" t="str">
        <f>IF(NOT(ANWtabel[[#This Row],[naam]]=""),IFERROR(ROUND(ANWtabel[[#This Row],[aantal dagen in dienst]]/aantal_dagen_per_maand*ANWtabel[[#This Row],[ANW premie
per maand]],2),0),"")</f>
        <v/>
      </c>
    </row>
    <row r="286" spans="1:6" ht="17.149999999999999" customHeight="1" x14ac:dyDescent="0.4">
      <c r="A286" s="3" t="str">
        <f>IFERROR(IF(invoer_werknemers[[#This Row],[naam]]="","",invoer_werknemers[[#This Row],[naam]]),"")</f>
        <v/>
      </c>
      <c r="B28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6" s="35" t="str">
        <f>IF(NOT(ANWtabel[[#This Row],[naam]]=""),IF(invoer_werknemers[[#This Row],[verzekerd ANW bedrag]]&gt;0,VALUE(invoer_werknemers[[#This Row],[verzekerd ANW bedrag]]),""),"")</f>
        <v/>
      </c>
      <c r="D286" s="19" t="str">
        <f>IF(NOT(ANWtabel[[#This Row],[naam]]=""),IF(LEN(invoer_werknemers[[#This Row],[geboortedatum]])&gt;0,YEAR(invoer_werknemers[[#This Row],[geboortedatum]]),""),"")</f>
        <v/>
      </c>
      <c r="E28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6" s="35" t="str">
        <f>IF(NOT(ANWtabel[[#This Row],[naam]]=""),IFERROR(ROUND(ANWtabel[[#This Row],[aantal dagen in dienst]]/aantal_dagen_per_maand*ANWtabel[[#This Row],[ANW premie
per maand]],2),0),"")</f>
        <v/>
      </c>
    </row>
    <row r="287" spans="1:6" ht="17.149999999999999" customHeight="1" x14ac:dyDescent="0.4">
      <c r="A287" s="3" t="str">
        <f>IFERROR(IF(invoer_werknemers[[#This Row],[naam]]="","",invoer_werknemers[[#This Row],[naam]]),"")</f>
        <v/>
      </c>
      <c r="B28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7" s="35" t="str">
        <f>IF(NOT(ANWtabel[[#This Row],[naam]]=""),IF(invoer_werknemers[[#This Row],[verzekerd ANW bedrag]]&gt;0,VALUE(invoer_werknemers[[#This Row],[verzekerd ANW bedrag]]),""),"")</f>
        <v/>
      </c>
      <c r="D287" s="19" t="str">
        <f>IF(NOT(ANWtabel[[#This Row],[naam]]=""),IF(LEN(invoer_werknemers[[#This Row],[geboortedatum]])&gt;0,YEAR(invoer_werknemers[[#This Row],[geboortedatum]]),""),"")</f>
        <v/>
      </c>
      <c r="E28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7" s="35" t="str">
        <f>IF(NOT(ANWtabel[[#This Row],[naam]]=""),IFERROR(ROUND(ANWtabel[[#This Row],[aantal dagen in dienst]]/aantal_dagen_per_maand*ANWtabel[[#This Row],[ANW premie
per maand]],2),0),"")</f>
        <v/>
      </c>
    </row>
    <row r="288" spans="1:6" ht="17.149999999999999" customHeight="1" x14ac:dyDescent="0.4">
      <c r="A288" s="3" t="str">
        <f>IFERROR(IF(invoer_werknemers[[#This Row],[naam]]="","",invoer_werknemers[[#This Row],[naam]]),"")</f>
        <v/>
      </c>
      <c r="B28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8" s="35" t="str">
        <f>IF(NOT(ANWtabel[[#This Row],[naam]]=""),IF(invoer_werknemers[[#This Row],[verzekerd ANW bedrag]]&gt;0,VALUE(invoer_werknemers[[#This Row],[verzekerd ANW bedrag]]),""),"")</f>
        <v/>
      </c>
      <c r="D288" s="19" t="str">
        <f>IF(NOT(ANWtabel[[#This Row],[naam]]=""),IF(LEN(invoer_werknemers[[#This Row],[geboortedatum]])&gt;0,YEAR(invoer_werknemers[[#This Row],[geboortedatum]]),""),"")</f>
        <v/>
      </c>
      <c r="E28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8" s="35" t="str">
        <f>IF(NOT(ANWtabel[[#This Row],[naam]]=""),IFERROR(ROUND(ANWtabel[[#This Row],[aantal dagen in dienst]]/aantal_dagen_per_maand*ANWtabel[[#This Row],[ANW premie
per maand]],2),0),"")</f>
        <v/>
      </c>
    </row>
    <row r="289" spans="1:6" ht="17.149999999999999" customHeight="1" x14ac:dyDescent="0.4">
      <c r="A289" s="3" t="str">
        <f>IFERROR(IF(invoer_werknemers[[#This Row],[naam]]="","",invoer_werknemers[[#This Row],[naam]]),"")</f>
        <v/>
      </c>
      <c r="B28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89" s="35" t="str">
        <f>IF(NOT(ANWtabel[[#This Row],[naam]]=""),IF(invoer_werknemers[[#This Row],[verzekerd ANW bedrag]]&gt;0,VALUE(invoer_werknemers[[#This Row],[verzekerd ANW bedrag]]),""),"")</f>
        <v/>
      </c>
      <c r="D289" s="19" t="str">
        <f>IF(NOT(ANWtabel[[#This Row],[naam]]=""),IF(LEN(invoer_werknemers[[#This Row],[geboortedatum]])&gt;0,YEAR(invoer_werknemers[[#This Row],[geboortedatum]]),""),"")</f>
        <v/>
      </c>
      <c r="E28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89" s="35" t="str">
        <f>IF(NOT(ANWtabel[[#This Row],[naam]]=""),IFERROR(ROUND(ANWtabel[[#This Row],[aantal dagen in dienst]]/aantal_dagen_per_maand*ANWtabel[[#This Row],[ANW premie
per maand]],2),0),"")</f>
        <v/>
      </c>
    </row>
    <row r="290" spans="1:6" ht="17.149999999999999" customHeight="1" x14ac:dyDescent="0.4">
      <c r="A290" s="3" t="str">
        <f>IFERROR(IF(invoer_werknemers[[#This Row],[naam]]="","",invoer_werknemers[[#This Row],[naam]]),"")</f>
        <v/>
      </c>
      <c r="B29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0" s="35" t="str">
        <f>IF(NOT(ANWtabel[[#This Row],[naam]]=""),IF(invoer_werknemers[[#This Row],[verzekerd ANW bedrag]]&gt;0,VALUE(invoer_werknemers[[#This Row],[verzekerd ANW bedrag]]),""),"")</f>
        <v/>
      </c>
      <c r="D290" s="19" t="str">
        <f>IF(NOT(ANWtabel[[#This Row],[naam]]=""),IF(LEN(invoer_werknemers[[#This Row],[geboortedatum]])&gt;0,YEAR(invoer_werknemers[[#This Row],[geboortedatum]]),""),"")</f>
        <v/>
      </c>
      <c r="E29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0" s="35" t="str">
        <f>IF(NOT(ANWtabel[[#This Row],[naam]]=""),IFERROR(ROUND(ANWtabel[[#This Row],[aantal dagen in dienst]]/aantal_dagen_per_maand*ANWtabel[[#This Row],[ANW premie
per maand]],2),0),"")</f>
        <v/>
      </c>
    </row>
    <row r="291" spans="1:6" ht="17.149999999999999" customHeight="1" x14ac:dyDescent="0.4">
      <c r="A291" s="3" t="str">
        <f>IFERROR(IF(invoer_werknemers[[#This Row],[naam]]="","",invoer_werknemers[[#This Row],[naam]]),"")</f>
        <v/>
      </c>
      <c r="B29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1" s="35" t="str">
        <f>IF(NOT(ANWtabel[[#This Row],[naam]]=""),IF(invoer_werknemers[[#This Row],[verzekerd ANW bedrag]]&gt;0,VALUE(invoer_werknemers[[#This Row],[verzekerd ANW bedrag]]),""),"")</f>
        <v/>
      </c>
      <c r="D291" s="19" t="str">
        <f>IF(NOT(ANWtabel[[#This Row],[naam]]=""),IF(LEN(invoer_werknemers[[#This Row],[geboortedatum]])&gt;0,YEAR(invoer_werknemers[[#This Row],[geboortedatum]]),""),"")</f>
        <v/>
      </c>
      <c r="E29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1" s="35" t="str">
        <f>IF(NOT(ANWtabel[[#This Row],[naam]]=""),IFERROR(ROUND(ANWtabel[[#This Row],[aantal dagen in dienst]]/aantal_dagen_per_maand*ANWtabel[[#This Row],[ANW premie
per maand]],2),0),"")</f>
        <v/>
      </c>
    </row>
    <row r="292" spans="1:6" ht="17.149999999999999" customHeight="1" x14ac:dyDescent="0.4">
      <c r="A292" s="3" t="str">
        <f>IFERROR(IF(invoer_werknemers[[#This Row],[naam]]="","",invoer_werknemers[[#This Row],[naam]]),"")</f>
        <v/>
      </c>
      <c r="B29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2" s="35" t="str">
        <f>IF(NOT(ANWtabel[[#This Row],[naam]]=""),IF(invoer_werknemers[[#This Row],[verzekerd ANW bedrag]]&gt;0,VALUE(invoer_werknemers[[#This Row],[verzekerd ANW bedrag]]),""),"")</f>
        <v/>
      </c>
      <c r="D292" s="19" t="str">
        <f>IF(NOT(ANWtabel[[#This Row],[naam]]=""),IF(LEN(invoer_werknemers[[#This Row],[geboortedatum]])&gt;0,YEAR(invoer_werknemers[[#This Row],[geboortedatum]]),""),"")</f>
        <v/>
      </c>
      <c r="E29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2" s="35" t="str">
        <f>IF(NOT(ANWtabel[[#This Row],[naam]]=""),IFERROR(ROUND(ANWtabel[[#This Row],[aantal dagen in dienst]]/aantal_dagen_per_maand*ANWtabel[[#This Row],[ANW premie
per maand]],2),0),"")</f>
        <v/>
      </c>
    </row>
    <row r="293" spans="1:6" ht="17.149999999999999" customHeight="1" x14ac:dyDescent="0.4">
      <c r="A293" s="3" t="str">
        <f>IFERROR(IF(invoer_werknemers[[#This Row],[naam]]="","",invoer_werknemers[[#This Row],[naam]]),"")</f>
        <v/>
      </c>
      <c r="B29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3" s="35" t="str">
        <f>IF(NOT(ANWtabel[[#This Row],[naam]]=""),IF(invoer_werknemers[[#This Row],[verzekerd ANW bedrag]]&gt;0,VALUE(invoer_werknemers[[#This Row],[verzekerd ANW bedrag]]),""),"")</f>
        <v/>
      </c>
      <c r="D293" s="19" t="str">
        <f>IF(NOT(ANWtabel[[#This Row],[naam]]=""),IF(LEN(invoer_werknemers[[#This Row],[geboortedatum]])&gt;0,YEAR(invoer_werknemers[[#This Row],[geboortedatum]]),""),"")</f>
        <v/>
      </c>
      <c r="E29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3" s="35" t="str">
        <f>IF(NOT(ANWtabel[[#This Row],[naam]]=""),IFERROR(ROUND(ANWtabel[[#This Row],[aantal dagen in dienst]]/aantal_dagen_per_maand*ANWtabel[[#This Row],[ANW premie
per maand]],2),0),"")</f>
        <v/>
      </c>
    </row>
    <row r="294" spans="1:6" ht="17.149999999999999" customHeight="1" x14ac:dyDescent="0.4">
      <c r="A294" s="3" t="str">
        <f>IFERROR(IF(invoer_werknemers[[#This Row],[naam]]="","",invoer_werknemers[[#This Row],[naam]]),"")</f>
        <v/>
      </c>
      <c r="B29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4" s="35" t="str">
        <f>IF(NOT(ANWtabel[[#This Row],[naam]]=""),IF(invoer_werknemers[[#This Row],[verzekerd ANW bedrag]]&gt;0,VALUE(invoer_werknemers[[#This Row],[verzekerd ANW bedrag]]),""),"")</f>
        <v/>
      </c>
      <c r="D294" s="19" t="str">
        <f>IF(NOT(ANWtabel[[#This Row],[naam]]=""),IF(LEN(invoer_werknemers[[#This Row],[geboortedatum]])&gt;0,YEAR(invoer_werknemers[[#This Row],[geboortedatum]]),""),"")</f>
        <v/>
      </c>
      <c r="E29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4" s="35" t="str">
        <f>IF(NOT(ANWtabel[[#This Row],[naam]]=""),IFERROR(ROUND(ANWtabel[[#This Row],[aantal dagen in dienst]]/aantal_dagen_per_maand*ANWtabel[[#This Row],[ANW premie
per maand]],2),0),"")</f>
        <v/>
      </c>
    </row>
    <row r="295" spans="1:6" ht="17.149999999999999" customHeight="1" x14ac:dyDescent="0.4">
      <c r="A295" s="3" t="str">
        <f>IFERROR(IF(invoer_werknemers[[#This Row],[naam]]="","",invoer_werknemers[[#This Row],[naam]]),"")</f>
        <v/>
      </c>
      <c r="B29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5" s="35" t="str">
        <f>IF(NOT(ANWtabel[[#This Row],[naam]]=""),IF(invoer_werknemers[[#This Row],[verzekerd ANW bedrag]]&gt;0,VALUE(invoer_werknemers[[#This Row],[verzekerd ANW bedrag]]),""),"")</f>
        <v/>
      </c>
      <c r="D295" s="19" t="str">
        <f>IF(NOT(ANWtabel[[#This Row],[naam]]=""),IF(LEN(invoer_werknemers[[#This Row],[geboortedatum]])&gt;0,YEAR(invoer_werknemers[[#This Row],[geboortedatum]]),""),"")</f>
        <v/>
      </c>
      <c r="E29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5" s="35" t="str">
        <f>IF(NOT(ANWtabel[[#This Row],[naam]]=""),IFERROR(ROUND(ANWtabel[[#This Row],[aantal dagen in dienst]]/aantal_dagen_per_maand*ANWtabel[[#This Row],[ANW premie
per maand]],2),0),"")</f>
        <v/>
      </c>
    </row>
    <row r="296" spans="1:6" ht="17.149999999999999" customHeight="1" x14ac:dyDescent="0.4">
      <c r="A296" s="3" t="str">
        <f>IFERROR(IF(invoer_werknemers[[#This Row],[naam]]="","",invoer_werknemers[[#This Row],[naam]]),"")</f>
        <v/>
      </c>
      <c r="B29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6" s="35" t="str">
        <f>IF(NOT(ANWtabel[[#This Row],[naam]]=""),IF(invoer_werknemers[[#This Row],[verzekerd ANW bedrag]]&gt;0,VALUE(invoer_werknemers[[#This Row],[verzekerd ANW bedrag]]),""),"")</f>
        <v/>
      </c>
      <c r="D296" s="19" t="str">
        <f>IF(NOT(ANWtabel[[#This Row],[naam]]=""),IF(LEN(invoer_werknemers[[#This Row],[geboortedatum]])&gt;0,YEAR(invoer_werknemers[[#This Row],[geboortedatum]]),""),"")</f>
        <v/>
      </c>
      <c r="E29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6" s="35" t="str">
        <f>IF(NOT(ANWtabel[[#This Row],[naam]]=""),IFERROR(ROUND(ANWtabel[[#This Row],[aantal dagen in dienst]]/aantal_dagen_per_maand*ANWtabel[[#This Row],[ANW premie
per maand]],2),0),"")</f>
        <v/>
      </c>
    </row>
    <row r="297" spans="1:6" ht="17.149999999999999" customHeight="1" x14ac:dyDescent="0.4">
      <c r="A297" s="3" t="str">
        <f>IFERROR(IF(invoer_werknemers[[#This Row],[naam]]="","",invoer_werknemers[[#This Row],[naam]]),"")</f>
        <v/>
      </c>
      <c r="B29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7" s="35" t="str">
        <f>IF(NOT(ANWtabel[[#This Row],[naam]]=""),IF(invoer_werknemers[[#This Row],[verzekerd ANW bedrag]]&gt;0,VALUE(invoer_werknemers[[#This Row],[verzekerd ANW bedrag]]),""),"")</f>
        <v/>
      </c>
      <c r="D297" s="19" t="str">
        <f>IF(NOT(ANWtabel[[#This Row],[naam]]=""),IF(LEN(invoer_werknemers[[#This Row],[geboortedatum]])&gt;0,YEAR(invoer_werknemers[[#This Row],[geboortedatum]]),""),"")</f>
        <v/>
      </c>
      <c r="E29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7" s="35" t="str">
        <f>IF(NOT(ANWtabel[[#This Row],[naam]]=""),IFERROR(ROUND(ANWtabel[[#This Row],[aantal dagen in dienst]]/aantal_dagen_per_maand*ANWtabel[[#This Row],[ANW premie
per maand]],2),0),"")</f>
        <v/>
      </c>
    </row>
    <row r="298" spans="1:6" ht="17.149999999999999" customHeight="1" x14ac:dyDescent="0.4">
      <c r="A298" s="3" t="str">
        <f>IFERROR(IF(invoer_werknemers[[#This Row],[naam]]="","",invoer_werknemers[[#This Row],[naam]]),"")</f>
        <v/>
      </c>
      <c r="B29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8" s="35" t="str">
        <f>IF(NOT(ANWtabel[[#This Row],[naam]]=""),IF(invoer_werknemers[[#This Row],[verzekerd ANW bedrag]]&gt;0,VALUE(invoer_werknemers[[#This Row],[verzekerd ANW bedrag]]),""),"")</f>
        <v/>
      </c>
      <c r="D298" s="19" t="str">
        <f>IF(NOT(ANWtabel[[#This Row],[naam]]=""),IF(LEN(invoer_werknemers[[#This Row],[geboortedatum]])&gt;0,YEAR(invoer_werknemers[[#This Row],[geboortedatum]]),""),"")</f>
        <v/>
      </c>
      <c r="E29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8" s="35" t="str">
        <f>IF(NOT(ANWtabel[[#This Row],[naam]]=""),IFERROR(ROUND(ANWtabel[[#This Row],[aantal dagen in dienst]]/aantal_dagen_per_maand*ANWtabel[[#This Row],[ANW premie
per maand]],2),0),"")</f>
        <v/>
      </c>
    </row>
    <row r="299" spans="1:6" ht="17.149999999999999" customHeight="1" x14ac:dyDescent="0.4">
      <c r="A299" s="3" t="str">
        <f>IFERROR(IF(invoer_werknemers[[#This Row],[naam]]="","",invoer_werknemers[[#This Row],[naam]]),"")</f>
        <v/>
      </c>
      <c r="B29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299" s="35" t="str">
        <f>IF(NOT(ANWtabel[[#This Row],[naam]]=""),IF(invoer_werknemers[[#This Row],[verzekerd ANW bedrag]]&gt;0,VALUE(invoer_werknemers[[#This Row],[verzekerd ANW bedrag]]),""),"")</f>
        <v/>
      </c>
      <c r="D299" s="19" t="str">
        <f>IF(NOT(ANWtabel[[#This Row],[naam]]=""),IF(LEN(invoer_werknemers[[#This Row],[geboortedatum]])&gt;0,YEAR(invoer_werknemers[[#This Row],[geboortedatum]]),""),"")</f>
        <v/>
      </c>
      <c r="E29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299" s="35" t="str">
        <f>IF(NOT(ANWtabel[[#This Row],[naam]]=""),IFERROR(ROUND(ANWtabel[[#This Row],[aantal dagen in dienst]]/aantal_dagen_per_maand*ANWtabel[[#This Row],[ANW premie
per maand]],2),0),"")</f>
        <v/>
      </c>
    </row>
    <row r="300" spans="1:6" ht="17.149999999999999" customHeight="1" x14ac:dyDescent="0.4">
      <c r="A300" s="3" t="str">
        <f>IFERROR(IF(invoer_werknemers[[#This Row],[naam]]="","",invoer_werknemers[[#This Row],[naam]]),"")</f>
        <v/>
      </c>
      <c r="B30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0" s="35" t="str">
        <f>IF(NOT(ANWtabel[[#This Row],[naam]]=""),IF(invoer_werknemers[[#This Row],[verzekerd ANW bedrag]]&gt;0,VALUE(invoer_werknemers[[#This Row],[verzekerd ANW bedrag]]),""),"")</f>
        <v/>
      </c>
      <c r="D300" s="19" t="str">
        <f>IF(NOT(ANWtabel[[#This Row],[naam]]=""),IF(LEN(invoer_werknemers[[#This Row],[geboortedatum]])&gt;0,YEAR(invoer_werknemers[[#This Row],[geboortedatum]]),""),"")</f>
        <v/>
      </c>
      <c r="E30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0" s="35" t="str">
        <f>IF(NOT(ANWtabel[[#This Row],[naam]]=""),IFERROR(ROUND(ANWtabel[[#This Row],[aantal dagen in dienst]]/aantal_dagen_per_maand*ANWtabel[[#This Row],[ANW premie
per maand]],2),0),"")</f>
        <v/>
      </c>
    </row>
    <row r="301" spans="1:6" ht="17.149999999999999" customHeight="1" x14ac:dyDescent="0.4">
      <c r="A301" s="3" t="str">
        <f>IFERROR(IF(invoer_werknemers[[#This Row],[naam]]="","",invoer_werknemers[[#This Row],[naam]]),"")</f>
        <v/>
      </c>
      <c r="B30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1" s="35" t="str">
        <f>IF(NOT(ANWtabel[[#This Row],[naam]]=""),IF(invoer_werknemers[[#This Row],[verzekerd ANW bedrag]]&gt;0,VALUE(invoer_werknemers[[#This Row],[verzekerd ANW bedrag]]),""),"")</f>
        <v/>
      </c>
      <c r="D301" s="19" t="str">
        <f>IF(NOT(ANWtabel[[#This Row],[naam]]=""),IF(LEN(invoer_werknemers[[#This Row],[geboortedatum]])&gt;0,YEAR(invoer_werknemers[[#This Row],[geboortedatum]]),""),"")</f>
        <v/>
      </c>
      <c r="E30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1" s="35" t="str">
        <f>IF(NOT(ANWtabel[[#This Row],[naam]]=""),IFERROR(ROUND(ANWtabel[[#This Row],[aantal dagen in dienst]]/aantal_dagen_per_maand*ANWtabel[[#This Row],[ANW premie
per maand]],2),0),"")</f>
        <v/>
      </c>
    </row>
    <row r="302" spans="1:6" ht="17.149999999999999" customHeight="1" x14ac:dyDescent="0.4">
      <c r="A302" s="3" t="str">
        <f>IFERROR(IF(invoer_werknemers[[#This Row],[naam]]="","",invoer_werknemers[[#This Row],[naam]]),"")</f>
        <v/>
      </c>
      <c r="B30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2" s="35" t="str">
        <f>IF(NOT(ANWtabel[[#This Row],[naam]]=""),IF(invoer_werknemers[[#This Row],[verzekerd ANW bedrag]]&gt;0,VALUE(invoer_werknemers[[#This Row],[verzekerd ANW bedrag]]),""),"")</f>
        <v/>
      </c>
      <c r="D302" s="19" t="str">
        <f>IF(NOT(ANWtabel[[#This Row],[naam]]=""),IF(LEN(invoer_werknemers[[#This Row],[geboortedatum]])&gt;0,YEAR(invoer_werknemers[[#This Row],[geboortedatum]]),""),"")</f>
        <v/>
      </c>
      <c r="E30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2" s="35" t="str">
        <f>IF(NOT(ANWtabel[[#This Row],[naam]]=""),IFERROR(ROUND(ANWtabel[[#This Row],[aantal dagen in dienst]]/aantal_dagen_per_maand*ANWtabel[[#This Row],[ANW premie
per maand]],2),0),"")</f>
        <v/>
      </c>
    </row>
    <row r="303" spans="1:6" ht="17.149999999999999" customHeight="1" x14ac:dyDescent="0.4">
      <c r="A303" s="3" t="str">
        <f>IFERROR(IF(invoer_werknemers[[#This Row],[naam]]="","",invoer_werknemers[[#This Row],[naam]]),"")</f>
        <v/>
      </c>
      <c r="B30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3" s="35" t="str">
        <f>IF(NOT(ANWtabel[[#This Row],[naam]]=""),IF(invoer_werknemers[[#This Row],[verzekerd ANW bedrag]]&gt;0,VALUE(invoer_werknemers[[#This Row],[verzekerd ANW bedrag]]),""),"")</f>
        <v/>
      </c>
      <c r="D303" s="19" t="str">
        <f>IF(NOT(ANWtabel[[#This Row],[naam]]=""),IF(LEN(invoer_werknemers[[#This Row],[geboortedatum]])&gt;0,YEAR(invoer_werknemers[[#This Row],[geboortedatum]]),""),"")</f>
        <v/>
      </c>
      <c r="E30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3" s="35" t="str">
        <f>IF(NOT(ANWtabel[[#This Row],[naam]]=""),IFERROR(ROUND(ANWtabel[[#This Row],[aantal dagen in dienst]]/aantal_dagen_per_maand*ANWtabel[[#This Row],[ANW premie
per maand]],2),0),"")</f>
        <v/>
      </c>
    </row>
    <row r="304" spans="1:6" ht="17.149999999999999" customHeight="1" x14ac:dyDescent="0.4">
      <c r="A304" s="3" t="str">
        <f>IFERROR(IF(invoer_werknemers[[#This Row],[naam]]="","",invoer_werknemers[[#This Row],[naam]]),"")</f>
        <v/>
      </c>
      <c r="B30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4" s="35" t="str">
        <f>IF(NOT(ANWtabel[[#This Row],[naam]]=""),IF(invoer_werknemers[[#This Row],[verzekerd ANW bedrag]]&gt;0,VALUE(invoer_werknemers[[#This Row],[verzekerd ANW bedrag]]),""),"")</f>
        <v/>
      </c>
      <c r="D304" s="19" t="str">
        <f>IF(NOT(ANWtabel[[#This Row],[naam]]=""),IF(LEN(invoer_werknemers[[#This Row],[geboortedatum]])&gt;0,YEAR(invoer_werknemers[[#This Row],[geboortedatum]]),""),"")</f>
        <v/>
      </c>
      <c r="E30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4" s="35" t="str">
        <f>IF(NOT(ANWtabel[[#This Row],[naam]]=""),IFERROR(ROUND(ANWtabel[[#This Row],[aantal dagen in dienst]]/aantal_dagen_per_maand*ANWtabel[[#This Row],[ANW premie
per maand]],2),0),"")</f>
        <v/>
      </c>
    </row>
    <row r="305" spans="1:6" ht="17.149999999999999" customHeight="1" x14ac:dyDescent="0.4">
      <c r="A305" s="3" t="str">
        <f>IFERROR(IF(invoer_werknemers[[#This Row],[naam]]="","",invoer_werknemers[[#This Row],[naam]]),"")</f>
        <v/>
      </c>
      <c r="B30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5" s="35" t="str">
        <f>IF(NOT(ANWtabel[[#This Row],[naam]]=""),IF(invoer_werknemers[[#This Row],[verzekerd ANW bedrag]]&gt;0,VALUE(invoer_werknemers[[#This Row],[verzekerd ANW bedrag]]),""),"")</f>
        <v/>
      </c>
      <c r="D305" s="19" t="str">
        <f>IF(NOT(ANWtabel[[#This Row],[naam]]=""),IF(LEN(invoer_werknemers[[#This Row],[geboortedatum]])&gt;0,YEAR(invoer_werknemers[[#This Row],[geboortedatum]]),""),"")</f>
        <v/>
      </c>
      <c r="E30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5" s="35" t="str">
        <f>IF(NOT(ANWtabel[[#This Row],[naam]]=""),IFERROR(ROUND(ANWtabel[[#This Row],[aantal dagen in dienst]]/aantal_dagen_per_maand*ANWtabel[[#This Row],[ANW premie
per maand]],2),0),"")</f>
        <v/>
      </c>
    </row>
    <row r="306" spans="1:6" ht="17.149999999999999" customHeight="1" x14ac:dyDescent="0.4">
      <c r="A306" s="3" t="str">
        <f>IFERROR(IF(invoer_werknemers[[#This Row],[naam]]="","",invoer_werknemers[[#This Row],[naam]]),"")</f>
        <v/>
      </c>
      <c r="B30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6" s="35" t="str">
        <f>IF(NOT(ANWtabel[[#This Row],[naam]]=""),IF(invoer_werknemers[[#This Row],[verzekerd ANW bedrag]]&gt;0,VALUE(invoer_werknemers[[#This Row],[verzekerd ANW bedrag]]),""),"")</f>
        <v/>
      </c>
      <c r="D306" s="19" t="str">
        <f>IF(NOT(ANWtabel[[#This Row],[naam]]=""),IF(LEN(invoer_werknemers[[#This Row],[geboortedatum]])&gt;0,YEAR(invoer_werknemers[[#This Row],[geboortedatum]]),""),"")</f>
        <v/>
      </c>
      <c r="E30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6" s="35" t="str">
        <f>IF(NOT(ANWtabel[[#This Row],[naam]]=""),IFERROR(ROUND(ANWtabel[[#This Row],[aantal dagen in dienst]]/aantal_dagen_per_maand*ANWtabel[[#This Row],[ANW premie
per maand]],2),0),"")</f>
        <v/>
      </c>
    </row>
    <row r="307" spans="1:6" ht="17.149999999999999" customHeight="1" x14ac:dyDescent="0.4">
      <c r="A307" s="3" t="str">
        <f>IFERROR(IF(invoer_werknemers[[#This Row],[naam]]="","",invoer_werknemers[[#This Row],[naam]]),"")</f>
        <v/>
      </c>
      <c r="B30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7" s="35" t="str">
        <f>IF(NOT(ANWtabel[[#This Row],[naam]]=""),IF(invoer_werknemers[[#This Row],[verzekerd ANW bedrag]]&gt;0,VALUE(invoer_werknemers[[#This Row],[verzekerd ANW bedrag]]),""),"")</f>
        <v/>
      </c>
      <c r="D307" s="19" t="str">
        <f>IF(NOT(ANWtabel[[#This Row],[naam]]=""),IF(LEN(invoer_werknemers[[#This Row],[geboortedatum]])&gt;0,YEAR(invoer_werknemers[[#This Row],[geboortedatum]]),""),"")</f>
        <v/>
      </c>
      <c r="E30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7" s="35" t="str">
        <f>IF(NOT(ANWtabel[[#This Row],[naam]]=""),IFERROR(ROUND(ANWtabel[[#This Row],[aantal dagen in dienst]]/aantal_dagen_per_maand*ANWtabel[[#This Row],[ANW premie
per maand]],2),0),"")</f>
        <v/>
      </c>
    </row>
    <row r="308" spans="1:6" ht="17.149999999999999" customHeight="1" x14ac:dyDescent="0.4">
      <c r="A308" s="3" t="str">
        <f>IFERROR(IF(invoer_werknemers[[#This Row],[naam]]="","",invoer_werknemers[[#This Row],[naam]]),"")</f>
        <v/>
      </c>
      <c r="B30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8" s="35" t="str">
        <f>IF(NOT(ANWtabel[[#This Row],[naam]]=""),IF(invoer_werknemers[[#This Row],[verzekerd ANW bedrag]]&gt;0,VALUE(invoer_werknemers[[#This Row],[verzekerd ANW bedrag]]),""),"")</f>
        <v/>
      </c>
      <c r="D308" s="19" t="str">
        <f>IF(NOT(ANWtabel[[#This Row],[naam]]=""),IF(LEN(invoer_werknemers[[#This Row],[geboortedatum]])&gt;0,YEAR(invoer_werknemers[[#This Row],[geboortedatum]]),""),"")</f>
        <v/>
      </c>
      <c r="E30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8" s="35" t="str">
        <f>IF(NOT(ANWtabel[[#This Row],[naam]]=""),IFERROR(ROUND(ANWtabel[[#This Row],[aantal dagen in dienst]]/aantal_dagen_per_maand*ANWtabel[[#This Row],[ANW premie
per maand]],2),0),"")</f>
        <v/>
      </c>
    </row>
    <row r="309" spans="1:6" ht="17.149999999999999" customHeight="1" x14ac:dyDescent="0.4">
      <c r="A309" s="3" t="str">
        <f>IFERROR(IF(invoer_werknemers[[#This Row],[naam]]="","",invoer_werknemers[[#This Row],[naam]]),"")</f>
        <v/>
      </c>
      <c r="B30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09" s="35" t="str">
        <f>IF(NOT(ANWtabel[[#This Row],[naam]]=""),IF(invoer_werknemers[[#This Row],[verzekerd ANW bedrag]]&gt;0,VALUE(invoer_werknemers[[#This Row],[verzekerd ANW bedrag]]),""),"")</f>
        <v/>
      </c>
      <c r="D309" s="19" t="str">
        <f>IF(NOT(ANWtabel[[#This Row],[naam]]=""),IF(LEN(invoer_werknemers[[#This Row],[geboortedatum]])&gt;0,YEAR(invoer_werknemers[[#This Row],[geboortedatum]]),""),"")</f>
        <v/>
      </c>
      <c r="E30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09" s="35" t="str">
        <f>IF(NOT(ANWtabel[[#This Row],[naam]]=""),IFERROR(ROUND(ANWtabel[[#This Row],[aantal dagen in dienst]]/aantal_dagen_per_maand*ANWtabel[[#This Row],[ANW premie
per maand]],2),0),"")</f>
        <v/>
      </c>
    </row>
    <row r="310" spans="1:6" ht="17.149999999999999" customHeight="1" x14ac:dyDescent="0.4">
      <c r="A310" s="3" t="str">
        <f>IFERROR(IF(invoer_werknemers[[#This Row],[naam]]="","",invoer_werknemers[[#This Row],[naam]]),"")</f>
        <v/>
      </c>
      <c r="B31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0" s="35" t="str">
        <f>IF(NOT(ANWtabel[[#This Row],[naam]]=""),IF(invoer_werknemers[[#This Row],[verzekerd ANW bedrag]]&gt;0,VALUE(invoer_werknemers[[#This Row],[verzekerd ANW bedrag]]),""),"")</f>
        <v/>
      </c>
      <c r="D310" s="19" t="str">
        <f>IF(NOT(ANWtabel[[#This Row],[naam]]=""),IF(LEN(invoer_werknemers[[#This Row],[geboortedatum]])&gt;0,YEAR(invoer_werknemers[[#This Row],[geboortedatum]]),""),"")</f>
        <v/>
      </c>
      <c r="E31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0" s="35" t="str">
        <f>IF(NOT(ANWtabel[[#This Row],[naam]]=""),IFERROR(ROUND(ANWtabel[[#This Row],[aantal dagen in dienst]]/aantal_dagen_per_maand*ANWtabel[[#This Row],[ANW premie
per maand]],2),0),"")</f>
        <v/>
      </c>
    </row>
    <row r="311" spans="1:6" ht="17.149999999999999" customHeight="1" x14ac:dyDescent="0.4">
      <c r="A311" s="3" t="str">
        <f>IFERROR(IF(invoer_werknemers[[#This Row],[naam]]="","",invoer_werknemers[[#This Row],[naam]]),"")</f>
        <v/>
      </c>
      <c r="B31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1" s="35" t="str">
        <f>IF(NOT(ANWtabel[[#This Row],[naam]]=""),IF(invoer_werknemers[[#This Row],[verzekerd ANW bedrag]]&gt;0,VALUE(invoer_werknemers[[#This Row],[verzekerd ANW bedrag]]),""),"")</f>
        <v/>
      </c>
      <c r="D311" s="19" t="str">
        <f>IF(NOT(ANWtabel[[#This Row],[naam]]=""),IF(LEN(invoer_werknemers[[#This Row],[geboortedatum]])&gt;0,YEAR(invoer_werknemers[[#This Row],[geboortedatum]]),""),"")</f>
        <v/>
      </c>
      <c r="E31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1" s="35" t="str">
        <f>IF(NOT(ANWtabel[[#This Row],[naam]]=""),IFERROR(ROUND(ANWtabel[[#This Row],[aantal dagen in dienst]]/aantal_dagen_per_maand*ANWtabel[[#This Row],[ANW premie
per maand]],2),0),"")</f>
        <v/>
      </c>
    </row>
    <row r="312" spans="1:6" ht="17.149999999999999" customHeight="1" x14ac:dyDescent="0.4">
      <c r="A312" s="3" t="str">
        <f>IFERROR(IF(invoer_werknemers[[#This Row],[naam]]="","",invoer_werknemers[[#This Row],[naam]]),"")</f>
        <v/>
      </c>
      <c r="B31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2" s="35" t="str">
        <f>IF(NOT(ANWtabel[[#This Row],[naam]]=""),IF(invoer_werknemers[[#This Row],[verzekerd ANW bedrag]]&gt;0,VALUE(invoer_werknemers[[#This Row],[verzekerd ANW bedrag]]),""),"")</f>
        <v/>
      </c>
      <c r="D312" s="19" t="str">
        <f>IF(NOT(ANWtabel[[#This Row],[naam]]=""),IF(LEN(invoer_werknemers[[#This Row],[geboortedatum]])&gt;0,YEAR(invoer_werknemers[[#This Row],[geboortedatum]]),""),"")</f>
        <v/>
      </c>
      <c r="E31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2" s="35" t="str">
        <f>IF(NOT(ANWtabel[[#This Row],[naam]]=""),IFERROR(ROUND(ANWtabel[[#This Row],[aantal dagen in dienst]]/aantal_dagen_per_maand*ANWtabel[[#This Row],[ANW premie
per maand]],2),0),"")</f>
        <v/>
      </c>
    </row>
    <row r="313" spans="1:6" ht="17.149999999999999" customHeight="1" x14ac:dyDescent="0.4">
      <c r="A313" s="3" t="str">
        <f>IFERROR(IF(invoer_werknemers[[#This Row],[naam]]="","",invoer_werknemers[[#This Row],[naam]]),"")</f>
        <v/>
      </c>
      <c r="B31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3" s="35" t="str">
        <f>IF(NOT(ANWtabel[[#This Row],[naam]]=""),IF(invoer_werknemers[[#This Row],[verzekerd ANW bedrag]]&gt;0,VALUE(invoer_werknemers[[#This Row],[verzekerd ANW bedrag]]),""),"")</f>
        <v/>
      </c>
      <c r="D313" s="19" t="str">
        <f>IF(NOT(ANWtabel[[#This Row],[naam]]=""),IF(LEN(invoer_werknemers[[#This Row],[geboortedatum]])&gt;0,YEAR(invoer_werknemers[[#This Row],[geboortedatum]]),""),"")</f>
        <v/>
      </c>
      <c r="E31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3" s="35" t="str">
        <f>IF(NOT(ANWtabel[[#This Row],[naam]]=""),IFERROR(ROUND(ANWtabel[[#This Row],[aantal dagen in dienst]]/aantal_dagen_per_maand*ANWtabel[[#This Row],[ANW premie
per maand]],2),0),"")</f>
        <v/>
      </c>
    </row>
    <row r="314" spans="1:6" ht="17.149999999999999" customHeight="1" x14ac:dyDescent="0.4">
      <c r="A314" s="3" t="str">
        <f>IFERROR(IF(invoer_werknemers[[#This Row],[naam]]="","",invoer_werknemers[[#This Row],[naam]]),"")</f>
        <v/>
      </c>
      <c r="B31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4" s="35" t="str">
        <f>IF(NOT(ANWtabel[[#This Row],[naam]]=""),IF(invoer_werknemers[[#This Row],[verzekerd ANW bedrag]]&gt;0,VALUE(invoer_werknemers[[#This Row],[verzekerd ANW bedrag]]),""),"")</f>
        <v/>
      </c>
      <c r="D314" s="19" t="str">
        <f>IF(NOT(ANWtabel[[#This Row],[naam]]=""),IF(LEN(invoer_werknemers[[#This Row],[geboortedatum]])&gt;0,YEAR(invoer_werknemers[[#This Row],[geboortedatum]]),""),"")</f>
        <v/>
      </c>
      <c r="E31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4" s="35" t="str">
        <f>IF(NOT(ANWtabel[[#This Row],[naam]]=""),IFERROR(ROUND(ANWtabel[[#This Row],[aantal dagen in dienst]]/aantal_dagen_per_maand*ANWtabel[[#This Row],[ANW premie
per maand]],2),0),"")</f>
        <v/>
      </c>
    </row>
    <row r="315" spans="1:6" ht="17.149999999999999" customHeight="1" x14ac:dyDescent="0.4">
      <c r="A315" s="3" t="str">
        <f>IFERROR(IF(invoer_werknemers[[#This Row],[naam]]="","",invoer_werknemers[[#This Row],[naam]]),"")</f>
        <v/>
      </c>
      <c r="B31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5" s="35" t="str">
        <f>IF(NOT(ANWtabel[[#This Row],[naam]]=""),IF(invoer_werknemers[[#This Row],[verzekerd ANW bedrag]]&gt;0,VALUE(invoer_werknemers[[#This Row],[verzekerd ANW bedrag]]),""),"")</f>
        <v/>
      </c>
      <c r="D315" s="19" t="str">
        <f>IF(NOT(ANWtabel[[#This Row],[naam]]=""),IF(LEN(invoer_werknemers[[#This Row],[geboortedatum]])&gt;0,YEAR(invoer_werknemers[[#This Row],[geboortedatum]]),""),"")</f>
        <v/>
      </c>
      <c r="E31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5" s="35" t="str">
        <f>IF(NOT(ANWtabel[[#This Row],[naam]]=""),IFERROR(ROUND(ANWtabel[[#This Row],[aantal dagen in dienst]]/aantal_dagen_per_maand*ANWtabel[[#This Row],[ANW premie
per maand]],2),0),"")</f>
        <v/>
      </c>
    </row>
    <row r="316" spans="1:6" ht="17.149999999999999" customHeight="1" x14ac:dyDescent="0.4">
      <c r="A316" s="3" t="str">
        <f>IFERROR(IF(invoer_werknemers[[#This Row],[naam]]="","",invoer_werknemers[[#This Row],[naam]]),"")</f>
        <v/>
      </c>
      <c r="B31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6" s="35" t="str">
        <f>IF(NOT(ANWtabel[[#This Row],[naam]]=""),IF(invoer_werknemers[[#This Row],[verzekerd ANW bedrag]]&gt;0,VALUE(invoer_werknemers[[#This Row],[verzekerd ANW bedrag]]),""),"")</f>
        <v/>
      </c>
      <c r="D316" s="19" t="str">
        <f>IF(NOT(ANWtabel[[#This Row],[naam]]=""),IF(LEN(invoer_werknemers[[#This Row],[geboortedatum]])&gt;0,YEAR(invoer_werknemers[[#This Row],[geboortedatum]]),""),"")</f>
        <v/>
      </c>
      <c r="E31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6" s="35" t="str">
        <f>IF(NOT(ANWtabel[[#This Row],[naam]]=""),IFERROR(ROUND(ANWtabel[[#This Row],[aantal dagen in dienst]]/aantal_dagen_per_maand*ANWtabel[[#This Row],[ANW premie
per maand]],2),0),"")</f>
        <v/>
      </c>
    </row>
    <row r="317" spans="1:6" ht="17.149999999999999" customHeight="1" x14ac:dyDescent="0.4">
      <c r="A317" s="3" t="str">
        <f>IFERROR(IF(invoer_werknemers[[#This Row],[naam]]="","",invoer_werknemers[[#This Row],[naam]]),"")</f>
        <v/>
      </c>
      <c r="B31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7" s="35" t="str">
        <f>IF(NOT(ANWtabel[[#This Row],[naam]]=""),IF(invoer_werknemers[[#This Row],[verzekerd ANW bedrag]]&gt;0,VALUE(invoer_werknemers[[#This Row],[verzekerd ANW bedrag]]),""),"")</f>
        <v/>
      </c>
      <c r="D317" s="19" t="str">
        <f>IF(NOT(ANWtabel[[#This Row],[naam]]=""),IF(LEN(invoer_werknemers[[#This Row],[geboortedatum]])&gt;0,YEAR(invoer_werknemers[[#This Row],[geboortedatum]]),""),"")</f>
        <v/>
      </c>
      <c r="E31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7" s="35" t="str">
        <f>IF(NOT(ANWtabel[[#This Row],[naam]]=""),IFERROR(ROUND(ANWtabel[[#This Row],[aantal dagen in dienst]]/aantal_dagen_per_maand*ANWtabel[[#This Row],[ANW premie
per maand]],2),0),"")</f>
        <v/>
      </c>
    </row>
    <row r="318" spans="1:6" ht="17.149999999999999" customHeight="1" x14ac:dyDescent="0.4">
      <c r="A318" s="3" t="str">
        <f>IFERROR(IF(invoer_werknemers[[#This Row],[naam]]="","",invoer_werknemers[[#This Row],[naam]]),"")</f>
        <v/>
      </c>
      <c r="B31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8" s="35" t="str">
        <f>IF(NOT(ANWtabel[[#This Row],[naam]]=""),IF(invoer_werknemers[[#This Row],[verzekerd ANW bedrag]]&gt;0,VALUE(invoer_werknemers[[#This Row],[verzekerd ANW bedrag]]),""),"")</f>
        <v/>
      </c>
      <c r="D318" s="19" t="str">
        <f>IF(NOT(ANWtabel[[#This Row],[naam]]=""),IF(LEN(invoer_werknemers[[#This Row],[geboortedatum]])&gt;0,YEAR(invoer_werknemers[[#This Row],[geboortedatum]]),""),"")</f>
        <v/>
      </c>
      <c r="E31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8" s="35" t="str">
        <f>IF(NOT(ANWtabel[[#This Row],[naam]]=""),IFERROR(ROUND(ANWtabel[[#This Row],[aantal dagen in dienst]]/aantal_dagen_per_maand*ANWtabel[[#This Row],[ANW premie
per maand]],2),0),"")</f>
        <v/>
      </c>
    </row>
    <row r="319" spans="1:6" ht="17.149999999999999" customHeight="1" x14ac:dyDescent="0.4">
      <c r="A319" s="3" t="str">
        <f>IFERROR(IF(invoer_werknemers[[#This Row],[naam]]="","",invoer_werknemers[[#This Row],[naam]]),"")</f>
        <v/>
      </c>
      <c r="B31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19" s="35" t="str">
        <f>IF(NOT(ANWtabel[[#This Row],[naam]]=""),IF(invoer_werknemers[[#This Row],[verzekerd ANW bedrag]]&gt;0,VALUE(invoer_werknemers[[#This Row],[verzekerd ANW bedrag]]),""),"")</f>
        <v/>
      </c>
      <c r="D319" s="19" t="str">
        <f>IF(NOT(ANWtabel[[#This Row],[naam]]=""),IF(LEN(invoer_werknemers[[#This Row],[geboortedatum]])&gt;0,YEAR(invoer_werknemers[[#This Row],[geboortedatum]]),""),"")</f>
        <v/>
      </c>
      <c r="E31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19" s="35" t="str">
        <f>IF(NOT(ANWtabel[[#This Row],[naam]]=""),IFERROR(ROUND(ANWtabel[[#This Row],[aantal dagen in dienst]]/aantal_dagen_per_maand*ANWtabel[[#This Row],[ANW premie
per maand]],2),0),"")</f>
        <v/>
      </c>
    </row>
    <row r="320" spans="1:6" ht="17.149999999999999" customHeight="1" x14ac:dyDescent="0.4">
      <c r="A320" s="3" t="str">
        <f>IFERROR(IF(invoer_werknemers[[#This Row],[naam]]="","",invoer_werknemers[[#This Row],[naam]]),"")</f>
        <v/>
      </c>
      <c r="B32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0" s="35" t="str">
        <f>IF(NOT(ANWtabel[[#This Row],[naam]]=""),IF(invoer_werknemers[[#This Row],[verzekerd ANW bedrag]]&gt;0,VALUE(invoer_werknemers[[#This Row],[verzekerd ANW bedrag]]),""),"")</f>
        <v/>
      </c>
      <c r="D320" s="19" t="str">
        <f>IF(NOT(ANWtabel[[#This Row],[naam]]=""),IF(LEN(invoer_werknemers[[#This Row],[geboortedatum]])&gt;0,YEAR(invoer_werknemers[[#This Row],[geboortedatum]]),""),"")</f>
        <v/>
      </c>
      <c r="E32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0" s="35" t="str">
        <f>IF(NOT(ANWtabel[[#This Row],[naam]]=""),IFERROR(ROUND(ANWtabel[[#This Row],[aantal dagen in dienst]]/aantal_dagen_per_maand*ANWtabel[[#This Row],[ANW premie
per maand]],2),0),"")</f>
        <v/>
      </c>
    </row>
    <row r="321" spans="1:6" ht="17.149999999999999" customHeight="1" x14ac:dyDescent="0.4">
      <c r="A321" s="3" t="str">
        <f>IFERROR(IF(invoer_werknemers[[#This Row],[naam]]="","",invoer_werknemers[[#This Row],[naam]]),"")</f>
        <v/>
      </c>
      <c r="B32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1" s="35" t="str">
        <f>IF(NOT(ANWtabel[[#This Row],[naam]]=""),IF(invoer_werknemers[[#This Row],[verzekerd ANW bedrag]]&gt;0,VALUE(invoer_werknemers[[#This Row],[verzekerd ANW bedrag]]),""),"")</f>
        <v/>
      </c>
      <c r="D321" s="19" t="str">
        <f>IF(NOT(ANWtabel[[#This Row],[naam]]=""),IF(LEN(invoer_werknemers[[#This Row],[geboortedatum]])&gt;0,YEAR(invoer_werknemers[[#This Row],[geboortedatum]]),""),"")</f>
        <v/>
      </c>
      <c r="E32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1" s="35" t="str">
        <f>IF(NOT(ANWtabel[[#This Row],[naam]]=""),IFERROR(ROUND(ANWtabel[[#This Row],[aantal dagen in dienst]]/aantal_dagen_per_maand*ANWtabel[[#This Row],[ANW premie
per maand]],2),0),"")</f>
        <v/>
      </c>
    </row>
    <row r="322" spans="1:6" ht="17.149999999999999" customHeight="1" x14ac:dyDescent="0.4">
      <c r="A322" s="3" t="str">
        <f>IFERROR(IF(invoer_werknemers[[#This Row],[naam]]="","",invoer_werknemers[[#This Row],[naam]]),"")</f>
        <v/>
      </c>
      <c r="B32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2" s="35" t="str">
        <f>IF(NOT(ANWtabel[[#This Row],[naam]]=""),IF(invoer_werknemers[[#This Row],[verzekerd ANW bedrag]]&gt;0,VALUE(invoer_werknemers[[#This Row],[verzekerd ANW bedrag]]),""),"")</f>
        <v/>
      </c>
      <c r="D322" s="19" t="str">
        <f>IF(NOT(ANWtabel[[#This Row],[naam]]=""),IF(LEN(invoer_werknemers[[#This Row],[geboortedatum]])&gt;0,YEAR(invoer_werknemers[[#This Row],[geboortedatum]]),""),"")</f>
        <v/>
      </c>
      <c r="E32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2" s="35" t="str">
        <f>IF(NOT(ANWtabel[[#This Row],[naam]]=""),IFERROR(ROUND(ANWtabel[[#This Row],[aantal dagen in dienst]]/aantal_dagen_per_maand*ANWtabel[[#This Row],[ANW premie
per maand]],2),0),"")</f>
        <v/>
      </c>
    </row>
    <row r="323" spans="1:6" ht="17.149999999999999" customHeight="1" x14ac:dyDescent="0.4">
      <c r="A323" s="3" t="str">
        <f>IFERROR(IF(invoer_werknemers[[#This Row],[naam]]="","",invoer_werknemers[[#This Row],[naam]]),"")</f>
        <v/>
      </c>
      <c r="B32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3" s="35" t="str">
        <f>IF(NOT(ANWtabel[[#This Row],[naam]]=""),IF(invoer_werknemers[[#This Row],[verzekerd ANW bedrag]]&gt;0,VALUE(invoer_werknemers[[#This Row],[verzekerd ANW bedrag]]),""),"")</f>
        <v/>
      </c>
      <c r="D323" s="19" t="str">
        <f>IF(NOT(ANWtabel[[#This Row],[naam]]=""),IF(LEN(invoer_werknemers[[#This Row],[geboortedatum]])&gt;0,YEAR(invoer_werknemers[[#This Row],[geboortedatum]]),""),"")</f>
        <v/>
      </c>
      <c r="E32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3" s="35" t="str">
        <f>IF(NOT(ANWtabel[[#This Row],[naam]]=""),IFERROR(ROUND(ANWtabel[[#This Row],[aantal dagen in dienst]]/aantal_dagen_per_maand*ANWtabel[[#This Row],[ANW premie
per maand]],2),0),"")</f>
        <v/>
      </c>
    </row>
    <row r="324" spans="1:6" ht="17.149999999999999" customHeight="1" x14ac:dyDescent="0.4">
      <c r="A324" s="3" t="str">
        <f>IFERROR(IF(invoer_werknemers[[#This Row],[naam]]="","",invoer_werknemers[[#This Row],[naam]]),"")</f>
        <v/>
      </c>
      <c r="B32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4" s="35" t="str">
        <f>IF(NOT(ANWtabel[[#This Row],[naam]]=""),IF(invoer_werknemers[[#This Row],[verzekerd ANW bedrag]]&gt;0,VALUE(invoer_werknemers[[#This Row],[verzekerd ANW bedrag]]),""),"")</f>
        <v/>
      </c>
      <c r="D324" s="19" t="str">
        <f>IF(NOT(ANWtabel[[#This Row],[naam]]=""),IF(LEN(invoer_werknemers[[#This Row],[geboortedatum]])&gt;0,YEAR(invoer_werknemers[[#This Row],[geboortedatum]]),""),"")</f>
        <v/>
      </c>
      <c r="E32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4" s="35" t="str">
        <f>IF(NOT(ANWtabel[[#This Row],[naam]]=""),IFERROR(ROUND(ANWtabel[[#This Row],[aantal dagen in dienst]]/aantal_dagen_per_maand*ANWtabel[[#This Row],[ANW premie
per maand]],2),0),"")</f>
        <v/>
      </c>
    </row>
    <row r="325" spans="1:6" ht="17.149999999999999" customHeight="1" x14ac:dyDescent="0.4">
      <c r="A325" s="3" t="str">
        <f>IFERROR(IF(invoer_werknemers[[#This Row],[naam]]="","",invoer_werknemers[[#This Row],[naam]]),"")</f>
        <v/>
      </c>
      <c r="B32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5" s="35" t="str">
        <f>IF(NOT(ANWtabel[[#This Row],[naam]]=""),IF(invoer_werknemers[[#This Row],[verzekerd ANW bedrag]]&gt;0,VALUE(invoer_werknemers[[#This Row],[verzekerd ANW bedrag]]),""),"")</f>
        <v/>
      </c>
      <c r="D325" s="19" t="str">
        <f>IF(NOT(ANWtabel[[#This Row],[naam]]=""),IF(LEN(invoer_werknemers[[#This Row],[geboortedatum]])&gt;0,YEAR(invoer_werknemers[[#This Row],[geboortedatum]]),""),"")</f>
        <v/>
      </c>
      <c r="E32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5" s="35" t="str">
        <f>IF(NOT(ANWtabel[[#This Row],[naam]]=""),IFERROR(ROUND(ANWtabel[[#This Row],[aantal dagen in dienst]]/aantal_dagen_per_maand*ANWtabel[[#This Row],[ANW premie
per maand]],2),0),"")</f>
        <v/>
      </c>
    </row>
    <row r="326" spans="1:6" ht="17.149999999999999" customHeight="1" x14ac:dyDescent="0.4">
      <c r="A326" s="3" t="str">
        <f>IFERROR(IF(invoer_werknemers[[#This Row],[naam]]="","",invoer_werknemers[[#This Row],[naam]]),"")</f>
        <v/>
      </c>
      <c r="B32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6" s="35" t="str">
        <f>IF(NOT(ANWtabel[[#This Row],[naam]]=""),IF(invoer_werknemers[[#This Row],[verzekerd ANW bedrag]]&gt;0,VALUE(invoer_werknemers[[#This Row],[verzekerd ANW bedrag]]),""),"")</f>
        <v/>
      </c>
      <c r="D326" s="19" t="str">
        <f>IF(NOT(ANWtabel[[#This Row],[naam]]=""),IF(LEN(invoer_werknemers[[#This Row],[geboortedatum]])&gt;0,YEAR(invoer_werknemers[[#This Row],[geboortedatum]]),""),"")</f>
        <v/>
      </c>
      <c r="E32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6" s="35" t="str">
        <f>IF(NOT(ANWtabel[[#This Row],[naam]]=""),IFERROR(ROUND(ANWtabel[[#This Row],[aantal dagen in dienst]]/aantal_dagen_per_maand*ANWtabel[[#This Row],[ANW premie
per maand]],2),0),"")</f>
        <v/>
      </c>
    </row>
    <row r="327" spans="1:6" ht="17.149999999999999" customHeight="1" x14ac:dyDescent="0.4">
      <c r="A327" s="3" t="str">
        <f>IFERROR(IF(invoer_werknemers[[#This Row],[naam]]="","",invoer_werknemers[[#This Row],[naam]]),"")</f>
        <v/>
      </c>
      <c r="B32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7" s="35" t="str">
        <f>IF(NOT(ANWtabel[[#This Row],[naam]]=""),IF(invoer_werknemers[[#This Row],[verzekerd ANW bedrag]]&gt;0,VALUE(invoer_werknemers[[#This Row],[verzekerd ANW bedrag]]),""),"")</f>
        <v/>
      </c>
      <c r="D327" s="19" t="str">
        <f>IF(NOT(ANWtabel[[#This Row],[naam]]=""),IF(LEN(invoer_werknemers[[#This Row],[geboortedatum]])&gt;0,YEAR(invoer_werknemers[[#This Row],[geboortedatum]]),""),"")</f>
        <v/>
      </c>
      <c r="E32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7" s="35" t="str">
        <f>IF(NOT(ANWtabel[[#This Row],[naam]]=""),IFERROR(ROUND(ANWtabel[[#This Row],[aantal dagen in dienst]]/aantal_dagen_per_maand*ANWtabel[[#This Row],[ANW premie
per maand]],2),0),"")</f>
        <v/>
      </c>
    </row>
    <row r="328" spans="1:6" ht="17.149999999999999" customHeight="1" x14ac:dyDescent="0.4">
      <c r="A328" s="3" t="str">
        <f>IFERROR(IF(invoer_werknemers[[#This Row],[naam]]="","",invoer_werknemers[[#This Row],[naam]]),"")</f>
        <v/>
      </c>
      <c r="B32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8" s="35" t="str">
        <f>IF(NOT(ANWtabel[[#This Row],[naam]]=""),IF(invoer_werknemers[[#This Row],[verzekerd ANW bedrag]]&gt;0,VALUE(invoer_werknemers[[#This Row],[verzekerd ANW bedrag]]),""),"")</f>
        <v/>
      </c>
      <c r="D328" s="19" t="str">
        <f>IF(NOT(ANWtabel[[#This Row],[naam]]=""),IF(LEN(invoer_werknemers[[#This Row],[geboortedatum]])&gt;0,YEAR(invoer_werknemers[[#This Row],[geboortedatum]]),""),"")</f>
        <v/>
      </c>
      <c r="E32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8" s="35" t="str">
        <f>IF(NOT(ANWtabel[[#This Row],[naam]]=""),IFERROR(ROUND(ANWtabel[[#This Row],[aantal dagen in dienst]]/aantal_dagen_per_maand*ANWtabel[[#This Row],[ANW premie
per maand]],2),0),"")</f>
        <v/>
      </c>
    </row>
    <row r="329" spans="1:6" ht="17.149999999999999" customHeight="1" x14ac:dyDescent="0.4">
      <c r="A329" s="3" t="str">
        <f>IFERROR(IF(invoer_werknemers[[#This Row],[naam]]="","",invoer_werknemers[[#This Row],[naam]]),"")</f>
        <v/>
      </c>
      <c r="B32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29" s="35" t="str">
        <f>IF(NOT(ANWtabel[[#This Row],[naam]]=""),IF(invoer_werknemers[[#This Row],[verzekerd ANW bedrag]]&gt;0,VALUE(invoer_werknemers[[#This Row],[verzekerd ANW bedrag]]),""),"")</f>
        <v/>
      </c>
      <c r="D329" s="19" t="str">
        <f>IF(NOT(ANWtabel[[#This Row],[naam]]=""),IF(LEN(invoer_werknemers[[#This Row],[geboortedatum]])&gt;0,YEAR(invoer_werknemers[[#This Row],[geboortedatum]]),""),"")</f>
        <v/>
      </c>
      <c r="E32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29" s="35" t="str">
        <f>IF(NOT(ANWtabel[[#This Row],[naam]]=""),IFERROR(ROUND(ANWtabel[[#This Row],[aantal dagen in dienst]]/aantal_dagen_per_maand*ANWtabel[[#This Row],[ANW premie
per maand]],2),0),"")</f>
        <v/>
      </c>
    </row>
    <row r="330" spans="1:6" ht="17.149999999999999" customHeight="1" x14ac:dyDescent="0.4">
      <c r="A330" s="3" t="str">
        <f>IFERROR(IF(invoer_werknemers[[#This Row],[naam]]="","",invoer_werknemers[[#This Row],[naam]]),"")</f>
        <v/>
      </c>
      <c r="B33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0" s="35" t="str">
        <f>IF(NOT(ANWtabel[[#This Row],[naam]]=""),IF(invoer_werknemers[[#This Row],[verzekerd ANW bedrag]]&gt;0,VALUE(invoer_werknemers[[#This Row],[verzekerd ANW bedrag]]),""),"")</f>
        <v/>
      </c>
      <c r="D330" s="19" t="str">
        <f>IF(NOT(ANWtabel[[#This Row],[naam]]=""),IF(LEN(invoer_werknemers[[#This Row],[geboortedatum]])&gt;0,YEAR(invoer_werknemers[[#This Row],[geboortedatum]]),""),"")</f>
        <v/>
      </c>
      <c r="E33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0" s="35" t="str">
        <f>IF(NOT(ANWtabel[[#This Row],[naam]]=""),IFERROR(ROUND(ANWtabel[[#This Row],[aantal dagen in dienst]]/aantal_dagen_per_maand*ANWtabel[[#This Row],[ANW premie
per maand]],2),0),"")</f>
        <v/>
      </c>
    </row>
    <row r="331" spans="1:6" ht="17.149999999999999" customHeight="1" x14ac:dyDescent="0.4">
      <c r="A331" s="3" t="str">
        <f>IFERROR(IF(invoer_werknemers[[#This Row],[naam]]="","",invoer_werknemers[[#This Row],[naam]]),"")</f>
        <v/>
      </c>
      <c r="B33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1" s="35" t="str">
        <f>IF(NOT(ANWtabel[[#This Row],[naam]]=""),IF(invoer_werknemers[[#This Row],[verzekerd ANW bedrag]]&gt;0,VALUE(invoer_werknemers[[#This Row],[verzekerd ANW bedrag]]),""),"")</f>
        <v/>
      </c>
      <c r="D331" s="19" t="str">
        <f>IF(NOT(ANWtabel[[#This Row],[naam]]=""),IF(LEN(invoer_werknemers[[#This Row],[geboortedatum]])&gt;0,YEAR(invoer_werknemers[[#This Row],[geboortedatum]]),""),"")</f>
        <v/>
      </c>
      <c r="E33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1" s="35" t="str">
        <f>IF(NOT(ANWtabel[[#This Row],[naam]]=""),IFERROR(ROUND(ANWtabel[[#This Row],[aantal dagen in dienst]]/aantal_dagen_per_maand*ANWtabel[[#This Row],[ANW premie
per maand]],2),0),"")</f>
        <v/>
      </c>
    </row>
    <row r="332" spans="1:6" ht="17.149999999999999" customHeight="1" x14ac:dyDescent="0.4">
      <c r="A332" s="3" t="str">
        <f>IFERROR(IF(invoer_werknemers[[#This Row],[naam]]="","",invoer_werknemers[[#This Row],[naam]]),"")</f>
        <v/>
      </c>
      <c r="B33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2" s="35" t="str">
        <f>IF(NOT(ANWtabel[[#This Row],[naam]]=""),IF(invoer_werknemers[[#This Row],[verzekerd ANW bedrag]]&gt;0,VALUE(invoer_werknemers[[#This Row],[verzekerd ANW bedrag]]),""),"")</f>
        <v/>
      </c>
      <c r="D332" s="19" t="str">
        <f>IF(NOT(ANWtabel[[#This Row],[naam]]=""),IF(LEN(invoer_werknemers[[#This Row],[geboortedatum]])&gt;0,YEAR(invoer_werknemers[[#This Row],[geboortedatum]]),""),"")</f>
        <v/>
      </c>
      <c r="E33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2" s="35" t="str">
        <f>IF(NOT(ANWtabel[[#This Row],[naam]]=""),IFERROR(ROUND(ANWtabel[[#This Row],[aantal dagen in dienst]]/aantal_dagen_per_maand*ANWtabel[[#This Row],[ANW premie
per maand]],2),0),"")</f>
        <v/>
      </c>
    </row>
    <row r="333" spans="1:6" ht="17.149999999999999" customHeight="1" x14ac:dyDescent="0.4">
      <c r="A333" s="3" t="str">
        <f>IFERROR(IF(invoer_werknemers[[#This Row],[naam]]="","",invoer_werknemers[[#This Row],[naam]]),"")</f>
        <v/>
      </c>
      <c r="B33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3" s="35" t="str">
        <f>IF(NOT(ANWtabel[[#This Row],[naam]]=""),IF(invoer_werknemers[[#This Row],[verzekerd ANW bedrag]]&gt;0,VALUE(invoer_werknemers[[#This Row],[verzekerd ANW bedrag]]),""),"")</f>
        <v/>
      </c>
      <c r="D333" s="19" t="str">
        <f>IF(NOT(ANWtabel[[#This Row],[naam]]=""),IF(LEN(invoer_werknemers[[#This Row],[geboortedatum]])&gt;0,YEAR(invoer_werknemers[[#This Row],[geboortedatum]]),""),"")</f>
        <v/>
      </c>
      <c r="E33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3" s="35" t="str">
        <f>IF(NOT(ANWtabel[[#This Row],[naam]]=""),IFERROR(ROUND(ANWtabel[[#This Row],[aantal dagen in dienst]]/aantal_dagen_per_maand*ANWtabel[[#This Row],[ANW premie
per maand]],2),0),"")</f>
        <v/>
      </c>
    </row>
    <row r="334" spans="1:6" ht="17.149999999999999" customHeight="1" x14ac:dyDescent="0.4">
      <c r="A334" s="3" t="str">
        <f>IFERROR(IF(invoer_werknemers[[#This Row],[naam]]="","",invoer_werknemers[[#This Row],[naam]]),"")</f>
        <v/>
      </c>
      <c r="B33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4" s="35" t="str">
        <f>IF(NOT(ANWtabel[[#This Row],[naam]]=""),IF(invoer_werknemers[[#This Row],[verzekerd ANW bedrag]]&gt;0,VALUE(invoer_werknemers[[#This Row],[verzekerd ANW bedrag]]),""),"")</f>
        <v/>
      </c>
      <c r="D334" s="19" t="str">
        <f>IF(NOT(ANWtabel[[#This Row],[naam]]=""),IF(LEN(invoer_werknemers[[#This Row],[geboortedatum]])&gt;0,YEAR(invoer_werknemers[[#This Row],[geboortedatum]]),""),"")</f>
        <v/>
      </c>
      <c r="E33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4" s="35" t="str">
        <f>IF(NOT(ANWtabel[[#This Row],[naam]]=""),IFERROR(ROUND(ANWtabel[[#This Row],[aantal dagen in dienst]]/aantal_dagen_per_maand*ANWtabel[[#This Row],[ANW premie
per maand]],2),0),"")</f>
        <v/>
      </c>
    </row>
    <row r="335" spans="1:6" ht="17.149999999999999" customHeight="1" x14ac:dyDescent="0.4">
      <c r="A335" s="3" t="str">
        <f>IFERROR(IF(invoer_werknemers[[#This Row],[naam]]="","",invoer_werknemers[[#This Row],[naam]]),"")</f>
        <v/>
      </c>
      <c r="B33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5" s="35" t="str">
        <f>IF(NOT(ANWtabel[[#This Row],[naam]]=""),IF(invoer_werknemers[[#This Row],[verzekerd ANW bedrag]]&gt;0,VALUE(invoer_werknemers[[#This Row],[verzekerd ANW bedrag]]),""),"")</f>
        <v/>
      </c>
      <c r="D335" s="19" t="str">
        <f>IF(NOT(ANWtabel[[#This Row],[naam]]=""),IF(LEN(invoer_werknemers[[#This Row],[geboortedatum]])&gt;0,YEAR(invoer_werknemers[[#This Row],[geboortedatum]]),""),"")</f>
        <v/>
      </c>
      <c r="E33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5" s="35" t="str">
        <f>IF(NOT(ANWtabel[[#This Row],[naam]]=""),IFERROR(ROUND(ANWtabel[[#This Row],[aantal dagen in dienst]]/aantal_dagen_per_maand*ANWtabel[[#This Row],[ANW premie
per maand]],2),0),"")</f>
        <v/>
      </c>
    </row>
    <row r="336" spans="1:6" ht="17.149999999999999" customHeight="1" x14ac:dyDescent="0.4">
      <c r="A336" s="3" t="str">
        <f>IFERROR(IF(invoer_werknemers[[#This Row],[naam]]="","",invoer_werknemers[[#This Row],[naam]]),"")</f>
        <v/>
      </c>
      <c r="B33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6" s="35" t="str">
        <f>IF(NOT(ANWtabel[[#This Row],[naam]]=""),IF(invoer_werknemers[[#This Row],[verzekerd ANW bedrag]]&gt;0,VALUE(invoer_werknemers[[#This Row],[verzekerd ANW bedrag]]),""),"")</f>
        <v/>
      </c>
      <c r="D336" s="19" t="str">
        <f>IF(NOT(ANWtabel[[#This Row],[naam]]=""),IF(LEN(invoer_werknemers[[#This Row],[geboortedatum]])&gt;0,YEAR(invoer_werknemers[[#This Row],[geboortedatum]]),""),"")</f>
        <v/>
      </c>
      <c r="E33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6" s="35" t="str">
        <f>IF(NOT(ANWtabel[[#This Row],[naam]]=""),IFERROR(ROUND(ANWtabel[[#This Row],[aantal dagen in dienst]]/aantal_dagen_per_maand*ANWtabel[[#This Row],[ANW premie
per maand]],2),0),"")</f>
        <v/>
      </c>
    </row>
    <row r="337" spans="1:6" ht="17.149999999999999" customHeight="1" x14ac:dyDescent="0.4">
      <c r="A337" s="3" t="str">
        <f>IFERROR(IF(invoer_werknemers[[#This Row],[naam]]="","",invoer_werknemers[[#This Row],[naam]]),"")</f>
        <v/>
      </c>
      <c r="B33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7" s="35" t="str">
        <f>IF(NOT(ANWtabel[[#This Row],[naam]]=""),IF(invoer_werknemers[[#This Row],[verzekerd ANW bedrag]]&gt;0,VALUE(invoer_werknemers[[#This Row],[verzekerd ANW bedrag]]),""),"")</f>
        <v/>
      </c>
      <c r="D337" s="19" t="str">
        <f>IF(NOT(ANWtabel[[#This Row],[naam]]=""),IF(LEN(invoer_werknemers[[#This Row],[geboortedatum]])&gt;0,YEAR(invoer_werknemers[[#This Row],[geboortedatum]]),""),"")</f>
        <v/>
      </c>
      <c r="E33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7" s="35" t="str">
        <f>IF(NOT(ANWtabel[[#This Row],[naam]]=""),IFERROR(ROUND(ANWtabel[[#This Row],[aantal dagen in dienst]]/aantal_dagen_per_maand*ANWtabel[[#This Row],[ANW premie
per maand]],2),0),"")</f>
        <v/>
      </c>
    </row>
    <row r="338" spans="1:6" ht="17.149999999999999" customHeight="1" x14ac:dyDescent="0.4">
      <c r="A338" s="3" t="str">
        <f>IFERROR(IF(invoer_werknemers[[#This Row],[naam]]="","",invoer_werknemers[[#This Row],[naam]]),"")</f>
        <v/>
      </c>
      <c r="B33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8" s="35" t="str">
        <f>IF(NOT(ANWtabel[[#This Row],[naam]]=""),IF(invoer_werknemers[[#This Row],[verzekerd ANW bedrag]]&gt;0,VALUE(invoer_werknemers[[#This Row],[verzekerd ANW bedrag]]),""),"")</f>
        <v/>
      </c>
      <c r="D338" s="19" t="str">
        <f>IF(NOT(ANWtabel[[#This Row],[naam]]=""),IF(LEN(invoer_werknemers[[#This Row],[geboortedatum]])&gt;0,YEAR(invoer_werknemers[[#This Row],[geboortedatum]]),""),"")</f>
        <v/>
      </c>
      <c r="E33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8" s="35" t="str">
        <f>IF(NOT(ANWtabel[[#This Row],[naam]]=""),IFERROR(ROUND(ANWtabel[[#This Row],[aantal dagen in dienst]]/aantal_dagen_per_maand*ANWtabel[[#This Row],[ANW premie
per maand]],2),0),"")</f>
        <v/>
      </c>
    </row>
    <row r="339" spans="1:6" ht="17.149999999999999" customHeight="1" x14ac:dyDescent="0.4">
      <c r="A339" s="3" t="str">
        <f>IFERROR(IF(invoer_werknemers[[#This Row],[naam]]="","",invoer_werknemers[[#This Row],[naam]]),"")</f>
        <v/>
      </c>
      <c r="B33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39" s="35" t="str">
        <f>IF(NOT(ANWtabel[[#This Row],[naam]]=""),IF(invoer_werknemers[[#This Row],[verzekerd ANW bedrag]]&gt;0,VALUE(invoer_werknemers[[#This Row],[verzekerd ANW bedrag]]),""),"")</f>
        <v/>
      </c>
      <c r="D339" s="19" t="str">
        <f>IF(NOT(ANWtabel[[#This Row],[naam]]=""),IF(LEN(invoer_werknemers[[#This Row],[geboortedatum]])&gt;0,YEAR(invoer_werknemers[[#This Row],[geboortedatum]]),""),"")</f>
        <v/>
      </c>
      <c r="E33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39" s="35" t="str">
        <f>IF(NOT(ANWtabel[[#This Row],[naam]]=""),IFERROR(ROUND(ANWtabel[[#This Row],[aantal dagen in dienst]]/aantal_dagen_per_maand*ANWtabel[[#This Row],[ANW premie
per maand]],2),0),"")</f>
        <v/>
      </c>
    </row>
    <row r="340" spans="1:6" ht="17.149999999999999" customHeight="1" x14ac:dyDescent="0.4">
      <c r="A340" s="3" t="str">
        <f>IFERROR(IF(invoer_werknemers[[#This Row],[naam]]="","",invoer_werknemers[[#This Row],[naam]]),"")</f>
        <v/>
      </c>
      <c r="B34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0" s="35" t="str">
        <f>IF(NOT(ANWtabel[[#This Row],[naam]]=""),IF(invoer_werknemers[[#This Row],[verzekerd ANW bedrag]]&gt;0,VALUE(invoer_werknemers[[#This Row],[verzekerd ANW bedrag]]),""),"")</f>
        <v/>
      </c>
      <c r="D340" s="19" t="str">
        <f>IF(NOT(ANWtabel[[#This Row],[naam]]=""),IF(LEN(invoer_werknemers[[#This Row],[geboortedatum]])&gt;0,YEAR(invoer_werknemers[[#This Row],[geboortedatum]]),""),"")</f>
        <v/>
      </c>
      <c r="E34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0" s="35" t="str">
        <f>IF(NOT(ANWtabel[[#This Row],[naam]]=""),IFERROR(ROUND(ANWtabel[[#This Row],[aantal dagen in dienst]]/aantal_dagen_per_maand*ANWtabel[[#This Row],[ANW premie
per maand]],2),0),"")</f>
        <v/>
      </c>
    </row>
    <row r="341" spans="1:6" ht="17.149999999999999" customHeight="1" x14ac:dyDescent="0.4">
      <c r="A341" s="3" t="str">
        <f>IFERROR(IF(invoer_werknemers[[#This Row],[naam]]="","",invoer_werknemers[[#This Row],[naam]]),"")</f>
        <v/>
      </c>
      <c r="B34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1" s="35" t="str">
        <f>IF(NOT(ANWtabel[[#This Row],[naam]]=""),IF(invoer_werknemers[[#This Row],[verzekerd ANW bedrag]]&gt;0,VALUE(invoer_werknemers[[#This Row],[verzekerd ANW bedrag]]),""),"")</f>
        <v/>
      </c>
      <c r="D341" s="19" t="str">
        <f>IF(NOT(ANWtabel[[#This Row],[naam]]=""),IF(LEN(invoer_werknemers[[#This Row],[geboortedatum]])&gt;0,YEAR(invoer_werknemers[[#This Row],[geboortedatum]]),""),"")</f>
        <v/>
      </c>
      <c r="E34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1" s="35" t="str">
        <f>IF(NOT(ANWtabel[[#This Row],[naam]]=""),IFERROR(ROUND(ANWtabel[[#This Row],[aantal dagen in dienst]]/aantal_dagen_per_maand*ANWtabel[[#This Row],[ANW premie
per maand]],2),0),"")</f>
        <v/>
      </c>
    </row>
    <row r="342" spans="1:6" ht="17.149999999999999" customHeight="1" x14ac:dyDescent="0.4">
      <c r="A342" s="3" t="str">
        <f>IFERROR(IF(invoer_werknemers[[#This Row],[naam]]="","",invoer_werknemers[[#This Row],[naam]]),"")</f>
        <v/>
      </c>
      <c r="B34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2" s="35" t="str">
        <f>IF(NOT(ANWtabel[[#This Row],[naam]]=""),IF(invoer_werknemers[[#This Row],[verzekerd ANW bedrag]]&gt;0,VALUE(invoer_werknemers[[#This Row],[verzekerd ANW bedrag]]),""),"")</f>
        <v/>
      </c>
      <c r="D342" s="19" t="str">
        <f>IF(NOT(ANWtabel[[#This Row],[naam]]=""),IF(LEN(invoer_werknemers[[#This Row],[geboortedatum]])&gt;0,YEAR(invoer_werknemers[[#This Row],[geboortedatum]]),""),"")</f>
        <v/>
      </c>
      <c r="E34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2" s="35" t="str">
        <f>IF(NOT(ANWtabel[[#This Row],[naam]]=""),IFERROR(ROUND(ANWtabel[[#This Row],[aantal dagen in dienst]]/aantal_dagen_per_maand*ANWtabel[[#This Row],[ANW premie
per maand]],2),0),"")</f>
        <v/>
      </c>
    </row>
    <row r="343" spans="1:6" ht="17.149999999999999" customHeight="1" x14ac:dyDescent="0.4">
      <c r="A343" s="3" t="str">
        <f>IFERROR(IF(invoer_werknemers[[#This Row],[naam]]="","",invoer_werknemers[[#This Row],[naam]]),"")</f>
        <v/>
      </c>
      <c r="B34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3" s="35" t="str">
        <f>IF(NOT(ANWtabel[[#This Row],[naam]]=""),IF(invoer_werknemers[[#This Row],[verzekerd ANW bedrag]]&gt;0,VALUE(invoer_werknemers[[#This Row],[verzekerd ANW bedrag]]),""),"")</f>
        <v/>
      </c>
      <c r="D343" s="19" t="str">
        <f>IF(NOT(ANWtabel[[#This Row],[naam]]=""),IF(LEN(invoer_werknemers[[#This Row],[geboortedatum]])&gt;0,YEAR(invoer_werknemers[[#This Row],[geboortedatum]]),""),"")</f>
        <v/>
      </c>
      <c r="E34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3" s="35" t="str">
        <f>IF(NOT(ANWtabel[[#This Row],[naam]]=""),IFERROR(ROUND(ANWtabel[[#This Row],[aantal dagen in dienst]]/aantal_dagen_per_maand*ANWtabel[[#This Row],[ANW premie
per maand]],2),0),"")</f>
        <v/>
      </c>
    </row>
    <row r="344" spans="1:6" ht="17.149999999999999" customHeight="1" x14ac:dyDescent="0.4">
      <c r="A344" s="3" t="str">
        <f>IFERROR(IF(invoer_werknemers[[#This Row],[naam]]="","",invoer_werknemers[[#This Row],[naam]]),"")</f>
        <v/>
      </c>
      <c r="B34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4" s="35" t="str">
        <f>IF(NOT(ANWtabel[[#This Row],[naam]]=""),IF(invoer_werknemers[[#This Row],[verzekerd ANW bedrag]]&gt;0,VALUE(invoer_werknemers[[#This Row],[verzekerd ANW bedrag]]),""),"")</f>
        <v/>
      </c>
      <c r="D344" s="19" t="str">
        <f>IF(NOT(ANWtabel[[#This Row],[naam]]=""),IF(LEN(invoer_werknemers[[#This Row],[geboortedatum]])&gt;0,YEAR(invoer_werknemers[[#This Row],[geboortedatum]]),""),"")</f>
        <v/>
      </c>
      <c r="E34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4" s="35" t="str">
        <f>IF(NOT(ANWtabel[[#This Row],[naam]]=""),IFERROR(ROUND(ANWtabel[[#This Row],[aantal dagen in dienst]]/aantal_dagen_per_maand*ANWtabel[[#This Row],[ANW premie
per maand]],2),0),"")</f>
        <v/>
      </c>
    </row>
    <row r="345" spans="1:6" ht="17.149999999999999" customHeight="1" x14ac:dyDescent="0.4">
      <c r="A345" s="3" t="str">
        <f>IFERROR(IF(invoer_werknemers[[#This Row],[naam]]="","",invoer_werknemers[[#This Row],[naam]]),"")</f>
        <v/>
      </c>
      <c r="B34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5" s="35" t="str">
        <f>IF(NOT(ANWtabel[[#This Row],[naam]]=""),IF(invoer_werknemers[[#This Row],[verzekerd ANW bedrag]]&gt;0,VALUE(invoer_werknemers[[#This Row],[verzekerd ANW bedrag]]),""),"")</f>
        <v/>
      </c>
      <c r="D345" s="19" t="str">
        <f>IF(NOT(ANWtabel[[#This Row],[naam]]=""),IF(LEN(invoer_werknemers[[#This Row],[geboortedatum]])&gt;0,YEAR(invoer_werknemers[[#This Row],[geboortedatum]]),""),"")</f>
        <v/>
      </c>
      <c r="E34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5" s="35" t="str">
        <f>IF(NOT(ANWtabel[[#This Row],[naam]]=""),IFERROR(ROUND(ANWtabel[[#This Row],[aantal dagen in dienst]]/aantal_dagen_per_maand*ANWtabel[[#This Row],[ANW premie
per maand]],2),0),"")</f>
        <v/>
      </c>
    </row>
    <row r="346" spans="1:6" ht="17.149999999999999" customHeight="1" x14ac:dyDescent="0.4">
      <c r="A346" s="3" t="str">
        <f>IFERROR(IF(invoer_werknemers[[#This Row],[naam]]="","",invoer_werknemers[[#This Row],[naam]]),"")</f>
        <v/>
      </c>
      <c r="B34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6" s="35" t="str">
        <f>IF(NOT(ANWtabel[[#This Row],[naam]]=""),IF(invoer_werknemers[[#This Row],[verzekerd ANW bedrag]]&gt;0,VALUE(invoer_werknemers[[#This Row],[verzekerd ANW bedrag]]),""),"")</f>
        <v/>
      </c>
      <c r="D346" s="19" t="str">
        <f>IF(NOT(ANWtabel[[#This Row],[naam]]=""),IF(LEN(invoer_werknemers[[#This Row],[geboortedatum]])&gt;0,YEAR(invoer_werknemers[[#This Row],[geboortedatum]]),""),"")</f>
        <v/>
      </c>
      <c r="E34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6" s="35" t="str">
        <f>IF(NOT(ANWtabel[[#This Row],[naam]]=""),IFERROR(ROUND(ANWtabel[[#This Row],[aantal dagen in dienst]]/aantal_dagen_per_maand*ANWtabel[[#This Row],[ANW premie
per maand]],2),0),"")</f>
        <v/>
      </c>
    </row>
    <row r="347" spans="1:6" ht="17.149999999999999" customHeight="1" x14ac:dyDescent="0.4">
      <c r="A347" s="3" t="str">
        <f>IFERROR(IF(invoer_werknemers[[#This Row],[naam]]="","",invoer_werknemers[[#This Row],[naam]]),"")</f>
        <v/>
      </c>
      <c r="B34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7" s="35" t="str">
        <f>IF(NOT(ANWtabel[[#This Row],[naam]]=""),IF(invoer_werknemers[[#This Row],[verzekerd ANW bedrag]]&gt;0,VALUE(invoer_werknemers[[#This Row],[verzekerd ANW bedrag]]),""),"")</f>
        <v/>
      </c>
      <c r="D347" s="19" t="str">
        <f>IF(NOT(ANWtabel[[#This Row],[naam]]=""),IF(LEN(invoer_werknemers[[#This Row],[geboortedatum]])&gt;0,YEAR(invoer_werknemers[[#This Row],[geboortedatum]]),""),"")</f>
        <v/>
      </c>
      <c r="E34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7" s="35" t="str">
        <f>IF(NOT(ANWtabel[[#This Row],[naam]]=""),IFERROR(ROUND(ANWtabel[[#This Row],[aantal dagen in dienst]]/aantal_dagen_per_maand*ANWtabel[[#This Row],[ANW premie
per maand]],2),0),"")</f>
        <v/>
      </c>
    </row>
    <row r="348" spans="1:6" ht="17.149999999999999" customHeight="1" x14ac:dyDescent="0.4">
      <c r="A348" s="3" t="str">
        <f>IFERROR(IF(invoer_werknemers[[#This Row],[naam]]="","",invoer_werknemers[[#This Row],[naam]]),"")</f>
        <v/>
      </c>
      <c r="B34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8" s="35" t="str">
        <f>IF(NOT(ANWtabel[[#This Row],[naam]]=""),IF(invoer_werknemers[[#This Row],[verzekerd ANW bedrag]]&gt;0,VALUE(invoer_werknemers[[#This Row],[verzekerd ANW bedrag]]),""),"")</f>
        <v/>
      </c>
      <c r="D348" s="19" t="str">
        <f>IF(NOT(ANWtabel[[#This Row],[naam]]=""),IF(LEN(invoer_werknemers[[#This Row],[geboortedatum]])&gt;0,YEAR(invoer_werknemers[[#This Row],[geboortedatum]]),""),"")</f>
        <v/>
      </c>
      <c r="E34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8" s="35" t="str">
        <f>IF(NOT(ANWtabel[[#This Row],[naam]]=""),IFERROR(ROUND(ANWtabel[[#This Row],[aantal dagen in dienst]]/aantal_dagen_per_maand*ANWtabel[[#This Row],[ANW premie
per maand]],2),0),"")</f>
        <v/>
      </c>
    </row>
    <row r="349" spans="1:6" ht="17.149999999999999" customHeight="1" x14ac:dyDescent="0.4">
      <c r="A349" s="3" t="str">
        <f>IFERROR(IF(invoer_werknemers[[#This Row],[naam]]="","",invoer_werknemers[[#This Row],[naam]]),"")</f>
        <v/>
      </c>
      <c r="B34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49" s="35" t="str">
        <f>IF(NOT(ANWtabel[[#This Row],[naam]]=""),IF(invoer_werknemers[[#This Row],[verzekerd ANW bedrag]]&gt;0,VALUE(invoer_werknemers[[#This Row],[verzekerd ANW bedrag]]),""),"")</f>
        <v/>
      </c>
      <c r="D349" s="19" t="str">
        <f>IF(NOT(ANWtabel[[#This Row],[naam]]=""),IF(LEN(invoer_werknemers[[#This Row],[geboortedatum]])&gt;0,YEAR(invoer_werknemers[[#This Row],[geboortedatum]]),""),"")</f>
        <v/>
      </c>
      <c r="E34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49" s="35" t="str">
        <f>IF(NOT(ANWtabel[[#This Row],[naam]]=""),IFERROR(ROUND(ANWtabel[[#This Row],[aantal dagen in dienst]]/aantal_dagen_per_maand*ANWtabel[[#This Row],[ANW premie
per maand]],2),0),"")</f>
        <v/>
      </c>
    </row>
    <row r="350" spans="1:6" ht="17.149999999999999" customHeight="1" x14ac:dyDescent="0.4">
      <c r="A350" s="3" t="str">
        <f>IFERROR(IF(invoer_werknemers[[#This Row],[naam]]="","",invoer_werknemers[[#This Row],[naam]]),"")</f>
        <v/>
      </c>
      <c r="B35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0" s="35" t="str">
        <f>IF(NOT(ANWtabel[[#This Row],[naam]]=""),IF(invoer_werknemers[[#This Row],[verzekerd ANW bedrag]]&gt;0,VALUE(invoer_werknemers[[#This Row],[verzekerd ANW bedrag]]),""),"")</f>
        <v/>
      </c>
      <c r="D350" s="19" t="str">
        <f>IF(NOT(ANWtabel[[#This Row],[naam]]=""),IF(LEN(invoer_werknemers[[#This Row],[geboortedatum]])&gt;0,YEAR(invoer_werknemers[[#This Row],[geboortedatum]]),""),"")</f>
        <v/>
      </c>
      <c r="E35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0" s="35" t="str">
        <f>IF(NOT(ANWtabel[[#This Row],[naam]]=""),IFERROR(ROUND(ANWtabel[[#This Row],[aantal dagen in dienst]]/aantal_dagen_per_maand*ANWtabel[[#This Row],[ANW premie
per maand]],2),0),"")</f>
        <v/>
      </c>
    </row>
    <row r="351" spans="1:6" ht="17.149999999999999" customHeight="1" x14ac:dyDescent="0.4">
      <c r="A351" s="3" t="str">
        <f>IFERROR(IF(invoer_werknemers[[#This Row],[naam]]="","",invoer_werknemers[[#This Row],[naam]]),"")</f>
        <v/>
      </c>
      <c r="B35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1" s="35" t="str">
        <f>IF(NOT(ANWtabel[[#This Row],[naam]]=""),IF(invoer_werknemers[[#This Row],[verzekerd ANW bedrag]]&gt;0,VALUE(invoer_werknemers[[#This Row],[verzekerd ANW bedrag]]),""),"")</f>
        <v/>
      </c>
      <c r="D351" s="19" t="str">
        <f>IF(NOT(ANWtabel[[#This Row],[naam]]=""),IF(LEN(invoer_werknemers[[#This Row],[geboortedatum]])&gt;0,YEAR(invoer_werknemers[[#This Row],[geboortedatum]]),""),"")</f>
        <v/>
      </c>
      <c r="E35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1" s="35" t="str">
        <f>IF(NOT(ANWtabel[[#This Row],[naam]]=""),IFERROR(ROUND(ANWtabel[[#This Row],[aantal dagen in dienst]]/aantal_dagen_per_maand*ANWtabel[[#This Row],[ANW premie
per maand]],2),0),"")</f>
        <v/>
      </c>
    </row>
    <row r="352" spans="1:6" ht="17.149999999999999" customHeight="1" x14ac:dyDescent="0.4">
      <c r="A352" s="3" t="str">
        <f>IFERROR(IF(invoer_werknemers[[#This Row],[naam]]="","",invoer_werknemers[[#This Row],[naam]]),"")</f>
        <v/>
      </c>
      <c r="B35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2" s="35" t="str">
        <f>IF(NOT(ANWtabel[[#This Row],[naam]]=""),IF(invoer_werknemers[[#This Row],[verzekerd ANW bedrag]]&gt;0,VALUE(invoer_werknemers[[#This Row],[verzekerd ANW bedrag]]),""),"")</f>
        <v/>
      </c>
      <c r="D352" s="19" t="str">
        <f>IF(NOT(ANWtabel[[#This Row],[naam]]=""),IF(LEN(invoer_werknemers[[#This Row],[geboortedatum]])&gt;0,YEAR(invoer_werknemers[[#This Row],[geboortedatum]]),""),"")</f>
        <v/>
      </c>
      <c r="E35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2" s="35" t="str">
        <f>IF(NOT(ANWtabel[[#This Row],[naam]]=""),IFERROR(ROUND(ANWtabel[[#This Row],[aantal dagen in dienst]]/aantal_dagen_per_maand*ANWtabel[[#This Row],[ANW premie
per maand]],2),0),"")</f>
        <v/>
      </c>
    </row>
    <row r="353" spans="1:6" ht="17.149999999999999" customHeight="1" x14ac:dyDescent="0.4">
      <c r="A353" s="3" t="str">
        <f>IFERROR(IF(invoer_werknemers[[#This Row],[naam]]="","",invoer_werknemers[[#This Row],[naam]]),"")</f>
        <v/>
      </c>
      <c r="B35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3" s="35" t="str">
        <f>IF(NOT(ANWtabel[[#This Row],[naam]]=""),IF(invoer_werknemers[[#This Row],[verzekerd ANW bedrag]]&gt;0,VALUE(invoer_werknemers[[#This Row],[verzekerd ANW bedrag]]),""),"")</f>
        <v/>
      </c>
      <c r="D353" s="19" t="str">
        <f>IF(NOT(ANWtabel[[#This Row],[naam]]=""),IF(LEN(invoer_werknemers[[#This Row],[geboortedatum]])&gt;0,YEAR(invoer_werknemers[[#This Row],[geboortedatum]]),""),"")</f>
        <v/>
      </c>
      <c r="E35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3" s="35" t="str">
        <f>IF(NOT(ANWtabel[[#This Row],[naam]]=""),IFERROR(ROUND(ANWtabel[[#This Row],[aantal dagen in dienst]]/aantal_dagen_per_maand*ANWtabel[[#This Row],[ANW premie
per maand]],2),0),"")</f>
        <v/>
      </c>
    </row>
    <row r="354" spans="1:6" ht="17.149999999999999" customHeight="1" x14ac:dyDescent="0.4">
      <c r="A354" s="3" t="str">
        <f>IFERROR(IF(invoer_werknemers[[#This Row],[naam]]="","",invoer_werknemers[[#This Row],[naam]]),"")</f>
        <v/>
      </c>
      <c r="B35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4" s="35" t="str">
        <f>IF(NOT(ANWtabel[[#This Row],[naam]]=""),IF(invoer_werknemers[[#This Row],[verzekerd ANW bedrag]]&gt;0,VALUE(invoer_werknemers[[#This Row],[verzekerd ANW bedrag]]),""),"")</f>
        <v/>
      </c>
      <c r="D354" s="19" t="str">
        <f>IF(NOT(ANWtabel[[#This Row],[naam]]=""),IF(LEN(invoer_werknemers[[#This Row],[geboortedatum]])&gt;0,YEAR(invoer_werknemers[[#This Row],[geboortedatum]]),""),"")</f>
        <v/>
      </c>
      <c r="E35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4" s="35" t="str">
        <f>IF(NOT(ANWtabel[[#This Row],[naam]]=""),IFERROR(ROUND(ANWtabel[[#This Row],[aantal dagen in dienst]]/aantal_dagen_per_maand*ANWtabel[[#This Row],[ANW premie
per maand]],2),0),"")</f>
        <v/>
      </c>
    </row>
    <row r="355" spans="1:6" ht="17.149999999999999" customHeight="1" x14ac:dyDescent="0.4">
      <c r="A355" s="3" t="str">
        <f>IFERROR(IF(invoer_werknemers[[#This Row],[naam]]="","",invoer_werknemers[[#This Row],[naam]]),"")</f>
        <v/>
      </c>
      <c r="B35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5" s="35" t="str">
        <f>IF(NOT(ANWtabel[[#This Row],[naam]]=""),IF(invoer_werknemers[[#This Row],[verzekerd ANW bedrag]]&gt;0,VALUE(invoer_werknemers[[#This Row],[verzekerd ANW bedrag]]),""),"")</f>
        <v/>
      </c>
      <c r="D355" s="19" t="str">
        <f>IF(NOT(ANWtabel[[#This Row],[naam]]=""),IF(LEN(invoer_werknemers[[#This Row],[geboortedatum]])&gt;0,YEAR(invoer_werknemers[[#This Row],[geboortedatum]]),""),"")</f>
        <v/>
      </c>
      <c r="E35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5" s="35" t="str">
        <f>IF(NOT(ANWtabel[[#This Row],[naam]]=""),IFERROR(ROUND(ANWtabel[[#This Row],[aantal dagen in dienst]]/aantal_dagen_per_maand*ANWtabel[[#This Row],[ANW premie
per maand]],2),0),"")</f>
        <v/>
      </c>
    </row>
    <row r="356" spans="1:6" ht="17.149999999999999" customHeight="1" x14ac:dyDescent="0.4">
      <c r="A356" s="3" t="str">
        <f>IFERROR(IF(invoer_werknemers[[#This Row],[naam]]="","",invoer_werknemers[[#This Row],[naam]]),"")</f>
        <v/>
      </c>
      <c r="B35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6" s="35" t="str">
        <f>IF(NOT(ANWtabel[[#This Row],[naam]]=""),IF(invoer_werknemers[[#This Row],[verzekerd ANW bedrag]]&gt;0,VALUE(invoer_werknemers[[#This Row],[verzekerd ANW bedrag]]),""),"")</f>
        <v/>
      </c>
      <c r="D356" s="19" t="str">
        <f>IF(NOT(ANWtabel[[#This Row],[naam]]=""),IF(LEN(invoer_werknemers[[#This Row],[geboortedatum]])&gt;0,YEAR(invoer_werknemers[[#This Row],[geboortedatum]]),""),"")</f>
        <v/>
      </c>
      <c r="E35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6" s="35" t="str">
        <f>IF(NOT(ANWtabel[[#This Row],[naam]]=""),IFERROR(ROUND(ANWtabel[[#This Row],[aantal dagen in dienst]]/aantal_dagen_per_maand*ANWtabel[[#This Row],[ANW premie
per maand]],2),0),"")</f>
        <v/>
      </c>
    </row>
    <row r="357" spans="1:6" ht="17.149999999999999" customHeight="1" x14ac:dyDescent="0.4">
      <c r="A357" s="3" t="str">
        <f>IFERROR(IF(invoer_werknemers[[#This Row],[naam]]="","",invoer_werknemers[[#This Row],[naam]]),"")</f>
        <v/>
      </c>
      <c r="B35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7" s="35" t="str">
        <f>IF(NOT(ANWtabel[[#This Row],[naam]]=""),IF(invoer_werknemers[[#This Row],[verzekerd ANW bedrag]]&gt;0,VALUE(invoer_werknemers[[#This Row],[verzekerd ANW bedrag]]),""),"")</f>
        <v/>
      </c>
      <c r="D357" s="19" t="str">
        <f>IF(NOT(ANWtabel[[#This Row],[naam]]=""),IF(LEN(invoer_werknemers[[#This Row],[geboortedatum]])&gt;0,YEAR(invoer_werknemers[[#This Row],[geboortedatum]]),""),"")</f>
        <v/>
      </c>
      <c r="E35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7" s="35" t="str">
        <f>IF(NOT(ANWtabel[[#This Row],[naam]]=""),IFERROR(ROUND(ANWtabel[[#This Row],[aantal dagen in dienst]]/aantal_dagen_per_maand*ANWtabel[[#This Row],[ANW premie
per maand]],2),0),"")</f>
        <v/>
      </c>
    </row>
    <row r="358" spans="1:6" ht="17.149999999999999" customHeight="1" x14ac:dyDescent="0.4">
      <c r="A358" s="3" t="str">
        <f>IFERROR(IF(invoer_werknemers[[#This Row],[naam]]="","",invoer_werknemers[[#This Row],[naam]]),"")</f>
        <v/>
      </c>
      <c r="B35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8" s="35" t="str">
        <f>IF(NOT(ANWtabel[[#This Row],[naam]]=""),IF(invoer_werknemers[[#This Row],[verzekerd ANW bedrag]]&gt;0,VALUE(invoer_werknemers[[#This Row],[verzekerd ANW bedrag]]),""),"")</f>
        <v/>
      </c>
      <c r="D358" s="19" t="str">
        <f>IF(NOT(ANWtabel[[#This Row],[naam]]=""),IF(LEN(invoer_werknemers[[#This Row],[geboortedatum]])&gt;0,YEAR(invoer_werknemers[[#This Row],[geboortedatum]]),""),"")</f>
        <v/>
      </c>
      <c r="E35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8" s="35" t="str">
        <f>IF(NOT(ANWtabel[[#This Row],[naam]]=""),IFERROR(ROUND(ANWtabel[[#This Row],[aantal dagen in dienst]]/aantal_dagen_per_maand*ANWtabel[[#This Row],[ANW premie
per maand]],2),0),"")</f>
        <v/>
      </c>
    </row>
    <row r="359" spans="1:6" ht="17.149999999999999" customHeight="1" x14ac:dyDescent="0.4">
      <c r="A359" s="3" t="str">
        <f>IFERROR(IF(invoer_werknemers[[#This Row],[naam]]="","",invoer_werknemers[[#This Row],[naam]]),"")</f>
        <v/>
      </c>
      <c r="B35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59" s="35" t="str">
        <f>IF(NOT(ANWtabel[[#This Row],[naam]]=""),IF(invoer_werknemers[[#This Row],[verzekerd ANW bedrag]]&gt;0,VALUE(invoer_werknemers[[#This Row],[verzekerd ANW bedrag]]),""),"")</f>
        <v/>
      </c>
      <c r="D359" s="19" t="str">
        <f>IF(NOT(ANWtabel[[#This Row],[naam]]=""),IF(LEN(invoer_werknemers[[#This Row],[geboortedatum]])&gt;0,YEAR(invoer_werknemers[[#This Row],[geboortedatum]]),""),"")</f>
        <v/>
      </c>
      <c r="E35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59" s="35" t="str">
        <f>IF(NOT(ANWtabel[[#This Row],[naam]]=""),IFERROR(ROUND(ANWtabel[[#This Row],[aantal dagen in dienst]]/aantal_dagen_per_maand*ANWtabel[[#This Row],[ANW premie
per maand]],2),0),"")</f>
        <v/>
      </c>
    </row>
    <row r="360" spans="1:6" ht="17.149999999999999" customHeight="1" x14ac:dyDescent="0.4">
      <c r="A360" s="3" t="str">
        <f>IFERROR(IF(invoer_werknemers[[#This Row],[naam]]="","",invoer_werknemers[[#This Row],[naam]]),"")</f>
        <v/>
      </c>
      <c r="B36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0" s="35" t="str">
        <f>IF(NOT(ANWtabel[[#This Row],[naam]]=""),IF(invoer_werknemers[[#This Row],[verzekerd ANW bedrag]]&gt;0,VALUE(invoer_werknemers[[#This Row],[verzekerd ANW bedrag]]),""),"")</f>
        <v/>
      </c>
      <c r="D360" s="19" t="str">
        <f>IF(NOT(ANWtabel[[#This Row],[naam]]=""),IF(LEN(invoer_werknemers[[#This Row],[geboortedatum]])&gt;0,YEAR(invoer_werknemers[[#This Row],[geboortedatum]]),""),"")</f>
        <v/>
      </c>
      <c r="E36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0" s="35" t="str">
        <f>IF(NOT(ANWtabel[[#This Row],[naam]]=""),IFERROR(ROUND(ANWtabel[[#This Row],[aantal dagen in dienst]]/aantal_dagen_per_maand*ANWtabel[[#This Row],[ANW premie
per maand]],2),0),"")</f>
        <v/>
      </c>
    </row>
    <row r="361" spans="1:6" ht="17.149999999999999" customHeight="1" x14ac:dyDescent="0.4">
      <c r="A361" s="3" t="str">
        <f>IFERROR(IF(invoer_werknemers[[#This Row],[naam]]="","",invoer_werknemers[[#This Row],[naam]]),"")</f>
        <v/>
      </c>
      <c r="B36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1" s="35" t="str">
        <f>IF(NOT(ANWtabel[[#This Row],[naam]]=""),IF(invoer_werknemers[[#This Row],[verzekerd ANW bedrag]]&gt;0,VALUE(invoer_werknemers[[#This Row],[verzekerd ANW bedrag]]),""),"")</f>
        <v/>
      </c>
      <c r="D361" s="19" t="str">
        <f>IF(NOT(ANWtabel[[#This Row],[naam]]=""),IF(LEN(invoer_werknemers[[#This Row],[geboortedatum]])&gt;0,YEAR(invoer_werknemers[[#This Row],[geboortedatum]]),""),"")</f>
        <v/>
      </c>
      <c r="E36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1" s="35" t="str">
        <f>IF(NOT(ANWtabel[[#This Row],[naam]]=""),IFERROR(ROUND(ANWtabel[[#This Row],[aantal dagen in dienst]]/aantal_dagen_per_maand*ANWtabel[[#This Row],[ANW premie
per maand]],2),0),"")</f>
        <v/>
      </c>
    </row>
    <row r="362" spans="1:6" ht="17.149999999999999" customHeight="1" x14ac:dyDescent="0.4">
      <c r="A362" s="3" t="str">
        <f>IFERROR(IF(invoer_werknemers[[#This Row],[naam]]="","",invoer_werknemers[[#This Row],[naam]]),"")</f>
        <v/>
      </c>
      <c r="B36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2" s="35" t="str">
        <f>IF(NOT(ANWtabel[[#This Row],[naam]]=""),IF(invoer_werknemers[[#This Row],[verzekerd ANW bedrag]]&gt;0,VALUE(invoer_werknemers[[#This Row],[verzekerd ANW bedrag]]),""),"")</f>
        <v/>
      </c>
      <c r="D362" s="19" t="str">
        <f>IF(NOT(ANWtabel[[#This Row],[naam]]=""),IF(LEN(invoer_werknemers[[#This Row],[geboortedatum]])&gt;0,YEAR(invoer_werknemers[[#This Row],[geboortedatum]]),""),"")</f>
        <v/>
      </c>
      <c r="E36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2" s="35" t="str">
        <f>IF(NOT(ANWtabel[[#This Row],[naam]]=""),IFERROR(ROUND(ANWtabel[[#This Row],[aantal dagen in dienst]]/aantal_dagen_per_maand*ANWtabel[[#This Row],[ANW premie
per maand]],2),0),"")</f>
        <v/>
      </c>
    </row>
    <row r="363" spans="1:6" ht="17.149999999999999" customHeight="1" x14ac:dyDescent="0.4">
      <c r="A363" s="3" t="str">
        <f>IFERROR(IF(invoer_werknemers[[#This Row],[naam]]="","",invoer_werknemers[[#This Row],[naam]]),"")</f>
        <v/>
      </c>
      <c r="B36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3" s="35" t="str">
        <f>IF(NOT(ANWtabel[[#This Row],[naam]]=""),IF(invoer_werknemers[[#This Row],[verzekerd ANW bedrag]]&gt;0,VALUE(invoer_werknemers[[#This Row],[verzekerd ANW bedrag]]),""),"")</f>
        <v/>
      </c>
      <c r="D363" s="19" t="str">
        <f>IF(NOT(ANWtabel[[#This Row],[naam]]=""),IF(LEN(invoer_werknemers[[#This Row],[geboortedatum]])&gt;0,YEAR(invoer_werknemers[[#This Row],[geboortedatum]]),""),"")</f>
        <v/>
      </c>
      <c r="E36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3" s="35" t="str">
        <f>IF(NOT(ANWtabel[[#This Row],[naam]]=""),IFERROR(ROUND(ANWtabel[[#This Row],[aantal dagen in dienst]]/aantal_dagen_per_maand*ANWtabel[[#This Row],[ANW premie
per maand]],2),0),"")</f>
        <v/>
      </c>
    </row>
    <row r="364" spans="1:6" ht="17.149999999999999" customHeight="1" x14ac:dyDescent="0.4">
      <c r="A364" s="3" t="str">
        <f>IFERROR(IF(invoer_werknemers[[#This Row],[naam]]="","",invoer_werknemers[[#This Row],[naam]]),"")</f>
        <v/>
      </c>
      <c r="B36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4" s="35" t="str">
        <f>IF(NOT(ANWtabel[[#This Row],[naam]]=""),IF(invoer_werknemers[[#This Row],[verzekerd ANW bedrag]]&gt;0,VALUE(invoer_werknemers[[#This Row],[verzekerd ANW bedrag]]),""),"")</f>
        <v/>
      </c>
      <c r="D364" s="19" t="str">
        <f>IF(NOT(ANWtabel[[#This Row],[naam]]=""),IF(LEN(invoer_werknemers[[#This Row],[geboortedatum]])&gt;0,YEAR(invoer_werknemers[[#This Row],[geboortedatum]]),""),"")</f>
        <v/>
      </c>
      <c r="E36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4" s="35" t="str">
        <f>IF(NOT(ANWtabel[[#This Row],[naam]]=""),IFERROR(ROUND(ANWtabel[[#This Row],[aantal dagen in dienst]]/aantal_dagen_per_maand*ANWtabel[[#This Row],[ANW premie
per maand]],2),0),"")</f>
        <v/>
      </c>
    </row>
    <row r="365" spans="1:6" ht="17.149999999999999" customHeight="1" x14ac:dyDescent="0.4">
      <c r="A365" s="3" t="str">
        <f>IFERROR(IF(invoer_werknemers[[#This Row],[naam]]="","",invoer_werknemers[[#This Row],[naam]]),"")</f>
        <v/>
      </c>
      <c r="B36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5" s="35" t="str">
        <f>IF(NOT(ANWtabel[[#This Row],[naam]]=""),IF(invoer_werknemers[[#This Row],[verzekerd ANW bedrag]]&gt;0,VALUE(invoer_werknemers[[#This Row],[verzekerd ANW bedrag]]),""),"")</f>
        <v/>
      </c>
      <c r="D365" s="19" t="str">
        <f>IF(NOT(ANWtabel[[#This Row],[naam]]=""),IF(LEN(invoer_werknemers[[#This Row],[geboortedatum]])&gt;0,YEAR(invoer_werknemers[[#This Row],[geboortedatum]]),""),"")</f>
        <v/>
      </c>
      <c r="E36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5" s="35" t="str">
        <f>IF(NOT(ANWtabel[[#This Row],[naam]]=""),IFERROR(ROUND(ANWtabel[[#This Row],[aantal dagen in dienst]]/aantal_dagen_per_maand*ANWtabel[[#This Row],[ANW premie
per maand]],2),0),"")</f>
        <v/>
      </c>
    </row>
    <row r="366" spans="1:6" ht="17.149999999999999" customHeight="1" x14ac:dyDescent="0.4">
      <c r="A366" s="3" t="str">
        <f>IFERROR(IF(invoer_werknemers[[#This Row],[naam]]="","",invoer_werknemers[[#This Row],[naam]]),"")</f>
        <v/>
      </c>
      <c r="B36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6" s="35" t="str">
        <f>IF(NOT(ANWtabel[[#This Row],[naam]]=""),IF(invoer_werknemers[[#This Row],[verzekerd ANW bedrag]]&gt;0,VALUE(invoer_werknemers[[#This Row],[verzekerd ANW bedrag]]),""),"")</f>
        <v/>
      </c>
      <c r="D366" s="19" t="str">
        <f>IF(NOT(ANWtabel[[#This Row],[naam]]=""),IF(LEN(invoer_werknemers[[#This Row],[geboortedatum]])&gt;0,YEAR(invoer_werknemers[[#This Row],[geboortedatum]]),""),"")</f>
        <v/>
      </c>
      <c r="E36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6" s="35" t="str">
        <f>IF(NOT(ANWtabel[[#This Row],[naam]]=""),IFERROR(ROUND(ANWtabel[[#This Row],[aantal dagen in dienst]]/aantal_dagen_per_maand*ANWtabel[[#This Row],[ANW premie
per maand]],2),0),"")</f>
        <v/>
      </c>
    </row>
    <row r="367" spans="1:6" ht="17.149999999999999" customHeight="1" x14ac:dyDescent="0.4">
      <c r="A367" s="3" t="str">
        <f>IFERROR(IF(invoer_werknemers[[#This Row],[naam]]="","",invoer_werknemers[[#This Row],[naam]]),"")</f>
        <v/>
      </c>
      <c r="B36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7" s="35" t="str">
        <f>IF(NOT(ANWtabel[[#This Row],[naam]]=""),IF(invoer_werknemers[[#This Row],[verzekerd ANW bedrag]]&gt;0,VALUE(invoer_werknemers[[#This Row],[verzekerd ANW bedrag]]),""),"")</f>
        <v/>
      </c>
      <c r="D367" s="19" t="str">
        <f>IF(NOT(ANWtabel[[#This Row],[naam]]=""),IF(LEN(invoer_werknemers[[#This Row],[geboortedatum]])&gt;0,YEAR(invoer_werknemers[[#This Row],[geboortedatum]]),""),"")</f>
        <v/>
      </c>
      <c r="E36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7" s="35" t="str">
        <f>IF(NOT(ANWtabel[[#This Row],[naam]]=""),IFERROR(ROUND(ANWtabel[[#This Row],[aantal dagen in dienst]]/aantal_dagen_per_maand*ANWtabel[[#This Row],[ANW premie
per maand]],2),0),"")</f>
        <v/>
      </c>
    </row>
    <row r="368" spans="1:6" ht="17.149999999999999" customHeight="1" x14ac:dyDescent="0.4">
      <c r="A368" s="3" t="str">
        <f>IFERROR(IF(invoer_werknemers[[#This Row],[naam]]="","",invoer_werknemers[[#This Row],[naam]]),"")</f>
        <v/>
      </c>
      <c r="B36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8" s="35" t="str">
        <f>IF(NOT(ANWtabel[[#This Row],[naam]]=""),IF(invoer_werknemers[[#This Row],[verzekerd ANW bedrag]]&gt;0,VALUE(invoer_werknemers[[#This Row],[verzekerd ANW bedrag]]),""),"")</f>
        <v/>
      </c>
      <c r="D368" s="19" t="str">
        <f>IF(NOT(ANWtabel[[#This Row],[naam]]=""),IF(LEN(invoer_werknemers[[#This Row],[geboortedatum]])&gt;0,YEAR(invoer_werknemers[[#This Row],[geboortedatum]]),""),"")</f>
        <v/>
      </c>
      <c r="E36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8" s="35" t="str">
        <f>IF(NOT(ANWtabel[[#This Row],[naam]]=""),IFERROR(ROUND(ANWtabel[[#This Row],[aantal dagen in dienst]]/aantal_dagen_per_maand*ANWtabel[[#This Row],[ANW premie
per maand]],2),0),"")</f>
        <v/>
      </c>
    </row>
    <row r="369" spans="1:6" ht="17.149999999999999" customHeight="1" x14ac:dyDescent="0.4">
      <c r="A369" s="3" t="str">
        <f>IFERROR(IF(invoer_werknemers[[#This Row],[naam]]="","",invoer_werknemers[[#This Row],[naam]]),"")</f>
        <v/>
      </c>
      <c r="B36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69" s="35" t="str">
        <f>IF(NOT(ANWtabel[[#This Row],[naam]]=""),IF(invoer_werknemers[[#This Row],[verzekerd ANW bedrag]]&gt;0,VALUE(invoer_werknemers[[#This Row],[verzekerd ANW bedrag]]),""),"")</f>
        <v/>
      </c>
      <c r="D369" s="19" t="str">
        <f>IF(NOT(ANWtabel[[#This Row],[naam]]=""),IF(LEN(invoer_werknemers[[#This Row],[geboortedatum]])&gt;0,YEAR(invoer_werknemers[[#This Row],[geboortedatum]]),""),"")</f>
        <v/>
      </c>
      <c r="E36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69" s="35" t="str">
        <f>IF(NOT(ANWtabel[[#This Row],[naam]]=""),IFERROR(ROUND(ANWtabel[[#This Row],[aantal dagen in dienst]]/aantal_dagen_per_maand*ANWtabel[[#This Row],[ANW premie
per maand]],2),0),"")</f>
        <v/>
      </c>
    </row>
    <row r="370" spans="1:6" ht="17.149999999999999" customHeight="1" x14ac:dyDescent="0.4">
      <c r="A370" s="3" t="str">
        <f>IFERROR(IF(invoer_werknemers[[#This Row],[naam]]="","",invoer_werknemers[[#This Row],[naam]]),"")</f>
        <v/>
      </c>
      <c r="B37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0" s="35" t="str">
        <f>IF(NOT(ANWtabel[[#This Row],[naam]]=""),IF(invoer_werknemers[[#This Row],[verzekerd ANW bedrag]]&gt;0,VALUE(invoer_werknemers[[#This Row],[verzekerd ANW bedrag]]),""),"")</f>
        <v/>
      </c>
      <c r="D370" s="19" t="str">
        <f>IF(NOT(ANWtabel[[#This Row],[naam]]=""),IF(LEN(invoer_werknemers[[#This Row],[geboortedatum]])&gt;0,YEAR(invoer_werknemers[[#This Row],[geboortedatum]]),""),"")</f>
        <v/>
      </c>
      <c r="E37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0" s="35" t="str">
        <f>IF(NOT(ANWtabel[[#This Row],[naam]]=""),IFERROR(ROUND(ANWtabel[[#This Row],[aantal dagen in dienst]]/aantal_dagen_per_maand*ANWtabel[[#This Row],[ANW premie
per maand]],2),0),"")</f>
        <v/>
      </c>
    </row>
    <row r="371" spans="1:6" ht="17.149999999999999" customHeight="1" x14ac:dyDescent="0.4">
      <c r="A371" s="3" t="str">
        <f>IFERROR(IF(invoer_werknemers[[#This Row],[naam]]="","",invoer_werknemers[[#This Row],[naam]]),"")</f>
        <v/>
      </c>
      <c r="B37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1" s="35" t="str">
        <f>IF(NOT(ANWtabel[[#This Row],[naam]]=""),IF(invoer_werknemers[[#This Row],[verzekerd ANW bedrag]]&gt;0,VALUE(invoer_werknemers[[#This Row],[verzekerd ANW bedrag]]),""),"")</f>
        <v/>
      </c>
      <c r="D371" s="19" t="str">
        <f>IF(NOT(ANWtabel[[#This Row],[naam]]=""),IF(LEN(invoer_werknemers[[#This Row],[geboortedatum]])&gt;0,YEAR(invoer_werknemers[[#This Row],[geboortedatum]]),""),"")</f>
        <v/>
      </c>
      <c r="E37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1" s="35" t="str">
        <f>IF(NOT(ANWtabel[[#This Row],[naam]]=""),IFERROR(ROUND(ANWtabel[[#This Row],[aantal dagen in dienst]]/aantal_dagen_per_maand*ANWtabel[[#This Row],[ANW premie
per maand]],2),0),"")</f>
        <v/>
      </c>
    </row>
    <row r="372" spans="1:6" ht="17.149999999999999" customHeight="1" x14ac:dyDescent="0.4">
      <c r="A372" s="3" t="str">
        <f>IFERROR(IF(invoer_werknemers[[#This Row],[naam]]="","",invoer_werknemers[[#This Row],[naam]]),"")</f>
        <v/>
      </c>
      <c r="B37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2" s="35" t="str">
        <f>IF(NOT(ANWtabel[[#This Row],[naam]]=""),IF(invoer_werknemers[[#This Row],[verzekerd ANW bedrag]]&gt;0,VALUE(invoer_werknemers[[#This Row],[verzekerd ANW bedrag]]),""),"")</f>
        <v/>
      </c>
      <c r="D372" s="19" t="str">
        <f>IF(NOT(ANWtabel[[#This Row],[naam]]=""),IF(LEN(invoer_werknemers[[#This Row],[geboortedatum]])&gt;0,YEAR(invoer_werknemers[[#This Row],[geboortedatum]]),""),"")</f>
        <v/>
      </c>
      <c r="E37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2" s="35" t="str">
        <f>IF(NOT(ANWtabel[[#This Row],[naam]]=""),IFERROR(ROUND(ANWtabel[[#This Row],[aantal dagen in dienst]]/aantal_dagen_per_maand*ANWtabel[[#This Row],[ANW premie
per maand]],2),0),"")</f>
        <v/>
      </c>
    </row>
    <row r="373" spans="1:6" ht="17.149999999999999" customHeight="1" x14ac:dyDescent="0.4">
      <c r="A373" s="3" t="str">
        <f>IFERROR(IF(invoer_werknemers[[#This Row],[naam]]="","",invoer_werknemers[[#This Row],[naam]]),"")</f>
        <v/>
      </c>
      <c r="B37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3" s="35" t="str">
        <f>IF(NOT(ANWtabel[[#This Row],[naam]]=""),IF(invoer_werknemers[[#This Row],[verzekerd ANW bedrag]]&gt;0,VALUE(invoer_werknemers[[#This Row],[verzekerd ANW bedrag]]),""),"")</f>
        <v/>
      </c>
      <c r="D373" s="19" t="str">
        <f>IF(NOT(ANWtabel[[#This Row],[naam]]=""),IF(LEN(invoer_werknemers[[#This Row],[geboortedatum]])&gt;0,YEAR(invoer_werknemers[[#This Row],[geboortedatum]]),""),"")</f>
        <v/>
      </c>
      <c r="E37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3" s="35" t="str">
        <f>IF(NOT(ANWtabel[[#This Row],[naam]]=""),IFERROR(ROUND(ANWtabel[[#This Row],[aantal dagen in dienst]]/aantal_dagen_per_maand*ANWtabel[[#This Row],[ANW premie
per maand]],2),0),"")</f>
        <v/>
      </c>
    </row>
    <row r="374" spans="1:6" ht="17.149999999999999" customHeight="1" x14ac:dyDescent="0.4">
      <c r="A374" s="3" t="str">
        <f>IFERROR(IF(invoer_werknemers[[#This Row],[naam]]="","",invoer_werknemers[[#This Row],[naam]]),"")</f>
        <v/>
      </c>
      <c r="B37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4" s="35" t="str">
        <f>IF(NOT(ANWtabel[[#This Row],[naam]]=""),IF(invoer_werknemers[[#This Row],[verzekerd ANW bedrag]]&gt;0,VALUE(invoer_werknemers[[#This Row],[verzekerd ANW bedrag]]),""),"")</f>
        <v/>
      </c>
      <c r="D374" s="19" t="str">
        <f>IF(NOT(ANWtabel[[#This Row],[naam]]=""),IF(LEN(invoer_werknemers[[#This Row],[geboortedatum]])&gt;0,YEAR(invoer_werknemers[[#This Row],[geboortedatum]]),""),"")</f>
        <v/>
      </c>
      <c r="E37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4" s="35" t="str">
        <f>IF(NOT(ANWtabel[[#This Row],[naam]]=""),IFERROR(ROUND(ANWtabel[[#This Row],[aantal dagen in dienst]]/aantal_dagen_per_maand*ANWtabel[[#This Row],[ANW premie
per maand]],2),0),"")</f>
        <v/>
      </c>
    </row>
    <row r="375" spans="1:6" ht="17.149999999999999" customHeight="1" x14ac:dyDescent="0.4">
      <c r="A375" s="3" t="str">
        <f>IFERROR(IF(invoer_werknemers[[#This Row],[naam]]="","",invoer_werknemers[[#This Row],[naam]]),"")</f>
        <v/>
      </c>
      <c r="B37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5" s="35" t="str">
        <f>IF(NOT(ANWtabel[[#This Row],[naam]]=""),IF(invoer_werknemers[[#This Row],[verzekerd ANW bedrag]]&gt;0,VALUE(invoer_werknemers[[#This Row],[verzekerd ANW bedrag]]),""),"")</f>
        <v/>
      </c>
      <c r="D375" s="19" t="str">
        <f>IF(NOT(ANWtabel[[#This Row],[naam]]=""),IF(LEN(invoer_werknemers[[#This Row],[geboortedatum]])&gt;0,YEAR(invoer_werknemers[[#This Row],[geboortedatum]]),""),"")</f>
        <v/>
      </c>
      <c r="E37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5" s="35" t="str">
        <f>IF(NOT(ANWtabel[[#This Row],[naam]]=""),IFERROR(ROUND(ANWtabel[[#This Row],[aantal dagen in dienst]]/aantal_dagen_per_maand*ANWtabel[[#This Row],[ANW premie
per maand]],2),0),"")</f>
        <v/>
      </c>
    </row>
    <row r="376" spans="1:6" ht="17.149999999999999" customHeight="1" x14ac:dyDescent="0.4">
      <c r="A376" s="3" t="str">
        <f>IFERROR(IF(invoer_werknemers[[#This Row],[naam]]="","",invoer_werknemers[[#This Row],[naam]]),"")</f>
        <v/>
      </c>
      <c r="B37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6" s="35" t="str">
        <f>IF(NOT(ANWtabel[[#This Row],[naam]]=""),IF(invoer_werknemers[[#This Row],[verzekerd ANW bedrag]]&gt;0,VALUE(invoer_werknemers[[#This Row],[verzekerd ANW bedrag]]),""),"")</f>
        <v/>
      </c>
      <c r="D376" s="19" t="str">
        <f>IF(NOT(ANWtabel[[#This Row],[naam]]=""),IF(LEN(invoer_werknemers[[#This Row],[geboortedatum]])&gt;0,YEAR(invoer_werknemers[[#This Row],[geboortedatum]]),""),"")</f>
        <v/>
      </c>
      <c r="E37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6" s="35" t="str">
        <f>IF(NOT(ANWtabel[[#This Row],[naam]]=""),IFERROR(ROUND(ANWtabel[[#This Row],[aantal dagen in dienst]]/aantal_dagen_per_maand*ANWtabel[[#This Row],[ANW premie
per maand]],2),0),"")</f>
        <v/>
      </c>
    </row>
    <row r="377" spans="1:6" ht="17.149999999999999" customHeight="1" x14ac:dyDescent="0.4">
      <c r="A377" s="3" t="str">
        <f>IFERROR(IF(invoer_werknemers[[#This Row],[naam]]="","",invoer_werknemers[[#This Row],[naam]]),"")</f>
        <v/>
      </c>
      <c r="B37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7" s="35" t="str">
        <f>IF(NOT(ANWtabel[[#This Row],[naam]]=""),IF(invoer_werknemers[[#This Row],[verzekerd ANW bedrag]]&gt;0,VALUE(invoer_werknemers[[#This Row],[verzekerd ANW bedrag]]),""),"")</f>
        <v/>
      </c>
      <c r="D377" s="19" t="str">
        <f>IF(NOT(ANWtabel[[#This Row],[naam]]=""),IF(LEN(invoer_werknemers[[#This Row],[geboortedatum]])&gt;0,YEAR(invoer_werknemers[[#This Row],[geboortedatum]]),""),"")</f>
        <v/>
      </c>
      <c r="E37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7" s="35" t="str">
        <f>IF(NOT(ANWtabel[[#This Row],[naam]]=""),IFERROR(ROUND(ANWtabel[[#This Row],[aantal dagen in dienst]]/aantal_dagen_per_maand*ANWtabel[[#This Row],[ANW premie
per maand]],2),0),"")</f>
        <v/>
      </c>
    </row>
    <row r="378" spans="1:6" ht="17.149999999999999" customHeight="1" x14ac:dyDescent="0.4">
      <c r="A378" s="3" t="str">
        <f>IFERROR(IF(invoer_werknemers[[#This Row],[naam]]="","",invoer_werknemers[[#This Row],[naam]]),"")</f>
        <v/>
      </c>
      <c r="B37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8" s="35" t="str">
        <f>IF(NOT(ANWtabel[[#This Row],[naam]]=""),IF(invoer_werknemers[[#This Row],[verzekerd ANW bedrag]]&gt;0,VALUE(invoer_werknemers[[#This Row],[verzekerd ANW bedrag]]),""),"")</f>
        <v/>
      </c>
      <c r="D378" s="19" t="str">
        <f>IF(NOT(ANWtabel[[#This Row],[naam]]=""),IF(LEN(invoer_werknemers[[#This Row],[geboortedatum]])&gt;0,YEAR(invoer_werknemers[[#This Row],[geboortedatum]]),""),"")</f>
        <v/>
      </c>
      <c r="E37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8" s="35" t="str">
        <f>IF(NOT(ANWtabel[[#This Row],[naam]]=""),IFERROR(ROUND(ANWtabel[[#This Row],[aantal dagen in dienst]]/aantal_dagen_per_maand*ANWtabel[[#This Row],[ANW premie
per maand]],2),0),"")</f>
        <v/>
      </c>
    </row>
    <row r="379" spans="1:6" ht="17.149999999999999" customHeight="1" x14ac:dyDescent="0.4">
      <c r="A379" s="3" t="str">
        <f>IFERROR(IF(invoer_werknemers[[#This Row],[naam]]="","",invoer_werknemers[[#This Row],[naam]]),"")</f>
        <v/>
      </c>
      <c r="B37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79" s="35" t="str">
        <f>IF(NOT(ANWtabel[[#This Row],[naam]]=""),IF(invoer_werknemers[[#This Row],[verzekerd ANW bedrag]]&gt;0,VALUE(invoer_werknemers[[#This Row],[verzekerd ANW bedrag]]),""),"")</f>
        <v/>
      </c>
      <c r="D379" s="19" t="str">
        <f>IF(NOT(ANWtabel[[#This Row],[naam]]=""),IF(LEN(invoer_werknemers[[#This Row],[geboortedatum]])&gt;0,YEAR(invoer_werknemers[[#This Row],[geboortedatum]]),""),"")</f>
        <v/>
      </c>
      <c r="E37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79" s="35" t="str">
        <f>IF(NOT(ANWtabel[[#This Row],[naam]]=""),IFERROR(ROUND(ANWtabel[[#This Row],[aantal dagen in dienst]]/aantal_dagen_per_maand*ANWtabel[[#This Row],[ANW premie
per maand]],2),0),"")</f>
        <v/>
      </c>
    </row>
    <row r="380" spans="1:6" ht="17.149999999999999" customHeight="1" x14ac:dyDescent="0.4">
      <c r="A380" s="3" t="str">
        <f>IFERROR(IF(invoer_werknemers[[#This Row],[naam]]="","",invoer_werknemers[[#This Row],[naam]]),"")</f>
        <v/>
      </c>
      <c r="B38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0" s="35" t="str">
        <f>IF(NOT(ANWtabel[[#This Row],[naam]]=""),IF(invoer_werknemers[[#This Row],[verzekerd ANW bedrag]]&gt;0,VALUE(invoer_werknemers[[#This Row],[verzekerd ANW bedrag]]),""),"")</f>
        <v/>
      </c>
      <c r="D380" s="19" t="str">
        <f>IF(NOT(ANWtabel[[#This Row],[naam]]=""),IF(LEN(invoer_werknemers[[#This Row],[geboortedatum]])&gt;0,YEAR(invoer_werknemers[[#This Row],[geboortedatum]]),""),"")</f>
        <v/>
      </c>
      <c r="E38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0" s="35" t="str">
        <f>IF(NOT(ANWtabel[[#This Row],[naam]]=""),IFERROR(ROUND(ANWtabel[[#This Row],[aantal dagen in dienst]]/aantal_dagen_per_maand*ANWtabel[[#This Row],[ANW premie
per maand]],2),0),"")</f>
        <v/>
      </c>
    </row>
    <row r="381" spans="1:6" ht="17.149999999999999" customHeight="1" x14ac:dyDescent="0.4">
      <c r="A381" s="3" t="str">
        <f>IFERROR(IF(invoer_werknemers[[#This Row],[naam]]="","",invoer_werknemers[[#This Row],[naam]]),"")</f>
        <v/>
      </c>
      <c r="B38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1" s="35" t="str">
        <f>IF(NOT(ANWtabel[[#This Row],[naam]]=""),IF(invoer_werknemers[[#This Row],[verzekerd ANW bedrag]]&gt;0,VALUE(invoer_werknemers[[#This Row],[verzekerd ANW bedrag]]),""),"")</f>
        <v/>
      </c>
      <c r="D381" s="19" t="str">
        <f>IF(NOT(ANWtabel[[#This Row],[naam]]=""),IF(LEN(invoer_werknemers[[#This Row],[geboortedatum]])&gt;0,YEAR(invoer_werknemers[[#This Row],[geboortedatum]]),""),"")</f>
        <v/>
      </c>
      <c r="E38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1" s="35" t="str">
        <f>IF(NOT(ANWtabel[[#This Row],[naam]]=""),IFERROR(ROUND(ANWtabel[[#This Row],[aantal dagen in dienst]]/aantal_dagen_per_maand*ANWtabel[[#This Row],[ANW premie
per maand]],2),0),"")</f>
        <v/>
      </c>
    </row>
    <row r="382" spans="1:6" ht="17.149999999999999" customHeight="1" x14ac:dyDescent="0.4">
      <c r="A382" s="3" t="str">
        <f>IFERROR(IF(invoer_werknemers[[#This Row],[naam]]="","",invoer_werknemers[[#This Row],[naam]]),"")</f>
        <v/>
      </c>
      <c r="B38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2" s="35" t="str">
        <f>IF(NOT(ANWtabel[[#This Row],[naam]]=""),IF(invoer_werknemers[[#This Row],[verzekerd ANW bedrag]]&gt;0,VALUE(invoer_werknemers[[#This Row],[verzekerd ANW bedrag]]),""),"")</f>
        <v/>
      </c>
      <c r="D382" s="19" t="str">
        <f>IF(NOT(ANWtabel[[#This Row],[naam]]=""),IF(LEN(invoer_werknemers[[#This Row],[geboortedatum]])&gt;0,YEAR(invoer_werknemers[[#This Row],[geboortedatum]]),""),"")</f>
        <v/>
      </c>
      <c r="E38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2" s="35" t="str">
        <f>IF(NOT(ANWtabel[[#This Row],[naam]]=""),IFERROR(ROUND(ANWtabel[[#This Row],[aantal dagen in dienst]]/aantal_dagen_per_maand*ANWtabel[[#This Row],[ANW premie
per maand]],2),0),"")</f>
        <v/>
      </c>
    </row>
    <row r="383" spans="1:6" ht="17.149999999999999" customHeight="1" x14ac:dyDescent="0.4">
      <c r="A383" s="3" t="str">
        <f>IFERROR(IF(invoer_werknemers[[#This Row],[naam]]="","",invoer_werknemers[[#This Row],[naam]]),"")</f>
        <v/>
      </c>
      <c r="B38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3" s="35" t="str">
        <f>IF(NOT(ANWtabel[[#This Row],[naam]]=""),IF(invoer_werknemers[[#This Row],[verzekerd ANW bedrag]]&gt;0,VALUE(invoer_werknemers[[#This Row],[verzekerd ANW bedrag]]),""),"")</f>
        <v/>
      </c>
      <c r="D383" s="19" t="str">
        <f>IF(NOT(ANWtabel[[#This Row],[naam]]=""),IF(LEN(invoer_werknemers[[#This Row],[geboortedatum]])&gt;0,YEAR(invoer_werknemers[[#This Row],[geboortedatum]]),""),"")</f>
        <v/>
      </c>
      <c r="E38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3" s="35" t="str">
        <f>IF(NOT(ANWtabel[[#This Row],[naam]]=""),IFERROR(ROUND(ANWtabel[[#This Row],[aantal dagen in dienst]]/aantal_dagen_per_maand*ANWtabel[[#This Row],[ANW premie
per maand]],2),0),"")</f>
        <v/>
      </c>
    </row>
    <row r="384" spans="1:6" ht="17.149999999999999" customHeight="1" x14ac:dyDescent="0.4">
      <c r="A384" s="3" t="str">
        <f>IFERROR(IF(invoer_werknemers[[#This Row],[naam]]="","",invoer_werknemers[[#This Row],[naam]]),"")</f>
        <v/>
      </c>
      <c r="B38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4" s="35" t="str">
        <f>IF(NOT(ANWtabel[[#This Row],[naam]]=""),IF(invoer_werknemers[[#This Row],[verzekerd ANW bedrag]]&gt;0,VALUE(invoer_werknemers[[#This Row],[verzekerd ANW bedrag]]),""),"")</f>
        <v/>
      </c>
      <c r="D384" s="19" t="str">
        <f>IF(NOT(ANWtabel[[#This Row],[naam]]=""),IF(LEN(invoer_werknemers[[#This Row],[geboortedatum]])&gt;0,YEAR(invoer_werknemers[[#This Row],[geboortedatum]]),""),"")</f>
        <v/>
      </c>
      <c r="E38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4" s="35" t="str">
        <f>IF(NOT(ANWtabel[[#This Row],[naam]]=""),IFERROR(ROUND(ANWtabel[[#This Row],[aantal dagen in dienst]]/aantal_dagen_per_maand*ANWtabel[[#This Row],[ANW premie
per maand]],2),0),"")</f>
        <v/>
      </c>
    </row>
    <row r="385" spans="1:6" ht="17.149999999999999" customHeight="1" x14ac:dyDescent="0.4">
      <c r="A385" s="3" t="str">
        <f>IFERROR(IF(invoer_werknemers[[#This Row],[naam]]="","",invoer_werknemers[[#This Row],[naam]]),"")</f>
        <v/>
      </c>
      <c r="B38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5" s="35" t="str">
        <f>IF(NOT(ANWtabel[[#This Row],[naam]]=""),IF(invoer_werknemers[[#This Row],[verzekerd ANW bedrag]]&gt;0,VALUE(invoer_werknemers[[#This Row],[verzekerd ANW bedrag]]),""),"")</f>
        <v/>
      </c>
      <c r="D385" s="19" t="str">
        <f>IF(NOT(ANWtabel[[#This Row],[naam]]=""),IF(LEN(invoer_werknemers[[#This Row],[geboortedatum]])&gt;0,YEAR(invoer_werknemers[[#This Row],[geboortedatum]]),""),"")</f>
        <v/>
      </c>
      <c r="E38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5" s="35" t="str">
        <f>IF(NOT(ANWtabel[[#This Row],[naam]]=""),IFERROR(ROUND(ANWtabel[[#This Row],[aantal dagen in dienst]]/aantal_dagen_per_maand*ANWtabel[[#This Row],[ANW premie
per maand]],2),0),"")</f>
        <v/>
      </c>
    </row>
    <row r="386" spans="1:6" ht="17.149999999999999" customHeight="1" x14ac:dyDescent="0.4">
      <c r="A386" s="3" t="str">
        <f>IFERROR(IF(invoer_werknemers[[#This Row],[naam]]="","",invoer_werknemers[[#This Row],[naam]]),"")</f>
        <v/>
      </c>
      <c r="B38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6" s="35" t="str">
        <f>IF(NOT(ANWtabel[[#This Row],[naam]]=""),IF(invoer_werknemers[[#This Row],[verzekerd ANW bedrag]]&gt;0,VALUE(invoer_werknemers[[#This Row],[verzekerd ANW bedrag]]),""),"")</f>
        <v/>
      </c>
      <c r="D386" s="19" t="str">
        <f>IF(NOT(ANWtabel[[#This Row],[naam]]=""),IF(LEN(invoer_werknemers[[#This Row],[geboortedatum]])&gt;0,YEAR(invoer_werknemers[[#This Row],[geboortedatum]]),""),"")</f>
        <v/>
      </c>
      <c r="E38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6" s="35" t="str">
        <f>IF(NOT(ANWtabel[[#This Row],[naam]]=""),IFERROR(ROUND(ANWtabel[[#This Row],[aantal dagen in dienst]]/aantal_dagen_per_maand*ANWtabel[[#This Row],[ANW premie
per maand]],2),0),"")</f>
        <v/>
      </c>
    </row>
    <row r="387" spans="1:6" ht="17.149999999999999" customHeight="1" x14ac:dyDescent="0.4">
      <c r="A387" s="3" t="str">
        <f>IFERROR(IF(invoer_werknemers[[#This Row],[naam]]="","",invoer_werknemers[[#This Row],[naam]]),"")</f>
        <v/>
      </c>
      <c r="B38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7" s="35" t="str">
        <f>IF(NOT(ANWtabel[[#This Row],[naam]]=""),IF(invoer_werknemers[[#This Row],[verzekerd ANW bedrag]]&gt;0,VALUE(invoer_werknemers[[#This Row],[verzekerd ANW bedrag]]),""),"")</f>
        <v/>
      </c>
      <c r="D387" s="19" t="str">
        <f>IF(NOT(ANWtabel[[#This Row],[naam]]=""),IF(LEN(invoer_werknemers[[#This Row],[geboortedatum]])&gt;0,YEAR(invoer_werknemers[[#This Row],[geboortedatum]]),""),"")</f>
        <v/>
      </c>
      <c r="E38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7" s="35" t="str">
        <f>IF(NOT(ANWtabel[[#This Row],[naam]]=""),IFERROR(ROUND(ANWtabel[[#This Row],[aantal dagen in dienst]]/aantal_dagen_per_maand*ANWtabel[[#This Row],[ANW premie
per maand]],2),0),"")</f>
        <v/>
      </c>
    </row>
    <row r="388" spans="1:6" ht="17.149999999999999" customHeight="1" x14ac:dyDescent="0.4">
      <c r="A388" s="3" t="str">
        <f>IFERROR(IF(invoer_werknemers[[#This Row],[naam]]="","",invoer_werknemers[[#This Row],[naam]]),"")</f>
        <v/>
      </c>
      <c r="B38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8" s="35" t="str">
        <f>IF(NOT(ANWtabel[[#This Row],[naam]]=""),IF(invoer_werknemers[[#This Row],[verzekerd ANW bedrag]]&gt;0,VALUE(invoer_werknemers[[#This Row],[verzekerd ANW bedrag]]),""),"")</f>
        <v/>
      </c>
      <c r="D388" s="19" t="str">
        <f>IF(NOT(ANWtabel[[#This Row],[naam]]=""),IF(LEN(invoer_werknemers[[#This Row],[geboortedatum]])&gt;0,YEAR(invoer_werknemers[[#This Row],[geboortedatum]]),""),"")</f>
        <v/>
      </c>
      <c r="E38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8" s="35" t="str">
        <f>IF(NOT(ANWtabel[[#This Row],[naam]]=""),IFERROR(ROUND(ANWtabel[[#This Row],[aantal dagen in dienst]]/aantal_dagen_per_maand*ANWtabel[[#This Row],[ANW premie
per maand]],2),0),"")</f>
        <v/>
      </c>
    </row>
    <row r="389" spans="1:6" ht="17.149999999999999" customHeight="1" x14ac:dyDescent="0.4">
      <c r="A389" s="3" t="str">
        <f>IFERROR(IF(invoer_werknemers[[#This Row],[naam]]="","",invoer_werknemers[[#This Row],[naam]]),"")</f>
        <v/>
      </c>
      <c r="B38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89" s="35" t="str">
        <f>IF(NOT(ANWtabel[[#This Row],[naam]]=""),IF(invoer_werknemers[[#This Row],[verzekerd ANW bedrag]]&gt;0,VALUE(invoer_werknemers[[#This Row],[verzekerd ANW bedrag]]),""),"")</f>
        <v/>
      </c>
      <c r="D389" s="19" t="str">
        <f>IF(NOT(ANWtabel[[#This Row],[naam]]=""),IF(LEN(invoer_werknemers[[#This Row],[geboortedatum]])&gt;0,YEAR(invoer_werknemers[[#This Row],[geboortedatum]]),""),"")</f>
        <v/>
      </c>
      <c r="E38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89" s="35" t="str">
        <f>IF(NOT(ANWtabel[[#This Row],[naam]]=""),IFERROR(ROUND(ANWtabel[[#This Row],[aantal dagen in dienst]]/aantal_dagen_per_maand*ANWtabel[[#This Row],[ANW premie
per maand]],2),0),"")</f>
        <v/>
      </c>
    </row>
    <row r="390" spans="1:6" ht="17.149999999999999" customHeight="1" x14ac:dyDescent="0.4">
      <c r="A390" s="3" t="str">
        <f>IFERROR(IF(invoer_werknemers[[#This Row],[naam]]="","",invoer_werknemers[[#This Row],[naam]]),"")</f>
        <v/>
      </c>
      <c r="B39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0" s="35" t="str">
        <f>IF(NOT(ANWtabel[[#This Row],[naam]]=""),IF(invoer_werknemers[[#This Row],[verzekerd ANW bedrag]]&gt;0,VALUE(invoer_werknemers[[#This Row],[verzekerd ANW bedrag]]),""),"")</f>
        <v/>
      </c>
      <c r="D390" s="19" t="str">
        <f>IF(NOT(ANWtabel[[#This Row],[naam]]=""),IF(LEN(invoer_werknemers[[#This Row],[geboortedatum]])&gt;0,YEAR(invoer_werknemers[[#This Row],[geboortedatum]]),""),"")</f>
        <v/>
      </c>
      <c r="E39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0" s="35" t="str">
        <f>IF(NOT(ANWtabel[[#This Row],[naam]]=""),IFERROR(ROUND(ANWtabel[[#This Row],[aantal dagen in dienst]]/aantal_dagen_per_maand*ANWtabel[[#This Row],[ANW premie
per maand]],2),0),"")</f>
        <v/>
      </c>
    </row>
    <row r="391" spans="1:6" ht="17.149999999999999" customHeight="1" x14ac:dyDescent="0.4">
      <c r="A391" s="3" t="str">
        <f>IFERROR(IF(invoer_werknemers[[#This Row],[naam]]="","",invoer_werknemers[[#This Row],[naam]]),"")</f>
        <v/>
      </c>
      <c r="B39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1" s="35" t="str">
        <f>IF(NOT(ANWtabel[[#This Row],[naam]]=""),IF(invoer_werknemers[[#This Row],[verzekerd ANW bedrag]]&gt;0,VALUE(invoer_werknemers[[#This Row],[verzekerd ANW bedrag]]),""),"")</f>
        <v/>
      </c>
      <c r="D391" s="19" t="str">
        <f>IF(NOT(ANWtabel[[#This Row],[naam]]=""),IF(LEN(invoer_werknemers[[#This Row],[geboortedatum]])&gt;0,YEAR(invoer_werknemers[[#This Row],[geboortedatum]]),""),"")</f>
        <v/>
      </c>
      <c r="E39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1" s="35" t="str">
        <f>IF(NOT(ANWtabel[[#This Row],[naam]]=""),IFERROR(ROUND(ANWtabel[[#This Row],[aantal dagen in dienst]]/aantal_dagen_per_maand*ANWtabel[[#This Row],[ANW premie
per maand]],2),0),"")</f>
        <v/>
      </c>
    </row>
    <row r="392" spans="1:6" ht="17.149999999999999" customHeight="1" x14ac:dyDescent="0.4">
      <c r="A392" s="3" t="str">
        <f>IFERROR(IF(invoer_werknemers[[#This Row],[naam]]="","",invoer_werknemers[[#This Row],[naam]]),"")</f>
        <v/>
      </c>
      <c r="B39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2" s="35" t="str">
        <f>IF(NOT(ANWtabel[[#This Row],[naam]]=""),IF(invoer_werknemers[[#This Row],[verzekerd ANW bedrag]]&gt;0,VALUE(invoer_werknemers[[#This Row],[verzekerd ANW bedrag]]),""),"")</f>
        <v/>
      </c>
      <c r="D392" s="19" t="str">
        <f>IF(NOT(ANWtabel[[#This Row],[naam]]=""),IF(LEN(invoer_werknemers[[#This Row],[geboortedatum]])&gt;0,YEAR(invoer_werknemers[[#This Row],[geboortedatum]]),""),"")</f>
        <v/>
      </c>
      <c r="E39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2" s="35" t="str">
        <f>IF(NOT(ANWtabel[[#This Row],[naam]]=""),IFERROR(ROUND(ANWtabel[[#This Row],[aantal dagen in dienst]]/aantal_dagen_per_maand*ANWtabel[[#This Row],[ANW premie
per maand]],2),0),"")</f>
        <v/>
      </c>
    </row>
    <row r="393" spans="1:6" ht="17.149999999999999" customHeight="1" x14ac:dyDescent="0.4">
      <c r="A393" s="3" t="str">
        <f>IFERROR(IF(invoer_werknemers[[#This Row],[naam]]="","",invoer_werknemers[[#This Row],[naam]]),"")</f>
        <v/>
      </c>
      <c r="B39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3" s="35" t="str">
        <f>IF(NOT(ANWtabel[[#This Row],[naam]]=""),IF(invoer_werknemers[[#This Row],[verzekerd ANW bedrag]]&gt;0,VALUE(invoer_werknemers[[#This Row],[verzekerd ANW bedrag]]),""),"")</f>
        <v/>
      </c>
      <c r="D393" s="19" t="str">
        <f>IF(NOT(ANWtabel[[#This Row],[naam]]=""),IF(LEN(invoer_werknemers[[#This Row],[geboortedatum]])&gt;0,YEAR(invoer_werknemers[[#This Row],[geboortedatum]]),""),"")</f>
        <v/>
      </c>
      <c r="E39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3" s="35" t="str">
        <f>IF(NOT(ANWtabel[[#This Row],[naam]]=""),IFERROR(ROUND(ANWtabel[[#This Row],[aantal dagen in dienst]]/aantal_dagen_per_maand*ANWtabel[[#This Row],[ANW premie
per maand]],2),0),"")</f>
        <v/>
      </c>
    </row>
    <row r="394" spans="1:6" ht="17.149999999999999" customHeight="1" x14ac:dyDescent="0.4">
      <c r="A394" s="3" t="str">
        <f>IFERROR(IF(invoer_werknemers[[#This Row],[naam]]="","",invoer_werknemers[[#This Row],[naam]]),"")</f>
        <v/>
      </c>
      <c r="B39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4" s="35" t="str">
        <f>IF(NOT(ANWtabel[[#This Row],[naam]]=""),IF(invoer_werknemers[[#This Row],[verzekerd ANW bedrag]]&gt;0,VALUE(invoer_werknemers[[#This Row],[verzekerd ANW bedrag]]),""),"")</f>
        <v/>
      </c>
      <c r="D394" s="19" t="str">
        <f>IF(NOT(ANWtabel[[#This Row],[naam]]=""),IF(LEN(invoer_werknemers[[#This Row],[geboortedatum]])&gt;0,YEAR(invoer_werknemers[[#This Row],[geboortedatum]]),""),"")</f>
        <v/>
      </c>
      <c r="E39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4" s="35" t="str">
        <f>IF(NOT(ANWtabel[[#This Row],[naam]]=""),IFERROR(ROUND(ANWtabel[[#This Row],[aantal dagen in dienst]]/aantal_dagen_per_maand*ANWtabel[[#This Row],[ANW premie
per maand]],2),0),"")</f>
        <v/>
      </c>
    </row>
    <row r="395" spans="1:6" ht="17.149999999999999" customHeight="1" x14ac:dyDescent="0.4">
      <c r="A395" s="3" t="str">
        <f>IFERROR(IF(invoer_werknemers[[#This Row],[naam]]="","",invoer_werknemers[[#This Row],[naam]]),"")</f>
        <v/>
      </c>
      <c r="B39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5" s="35" t="str">
        <f>IF(NOT(ANWtabel[[#This Row],[naam]]=""),IF(invoer_werknemers[[#This Row],[verzekerd ANW bedrag]]&gt;0,VALUE(invoer_werknemers[[#This Row],[verzekerd ANW bedrag]]),""),"")</f>
        <v/>
      </c>
      <c r="D395" s="19" t="str">
        <f>IF(NOT(ANWtabel[[#This Row],[naam]]=""),IF(LEN(invoer_werknemers[[#This Row],[geboortedatum]])&gt;0,YEAR(invoer_werknemers[[#This Row],[geboortedatum]]),""),"")</f>
        <v/>
      </c>
      <c r="E39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5" s="35" t="str">
        <f>IF(NOT(ANWtabel[[#This Row],[naam]]=""),IFERROR(ROUND(ANWtabel[[#This Row],[aantal dagen in dienst]]/aantal_dagen_per_maand*ANWtabel[[#This Row],[ANW premie
per maand]],2),0),"")</f>
        <v/>
      </c>
    </row>
    <row r="396" spans="1:6" ht="17.149999999999999" customHeight="1" x14ac:dyDescent="0.4">
      <c r="A396" s="3" t="str">
        <f>IFERROR(IF(invoer_werknemers[[#This Row],[naam]]="","",invoer_werknemers[[#This Row],[naam]]),"")</f>
        <v/>
      </c>
      <c r="B39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6" s="35" t="str">
        <f>IF(NOT(ANWtabel[[#This Row],[naam]]=""),IF(invoer_werknemers[[#This Row],[verzekerd ANW bedrag]]&gt;0,VALUE(invoer_werknemers[[#This Row],[verzekerd ANW bedrag]]),""),"")</f>
        <v/>
      </c>
      <c r="D396" s="19" t="str">
        <f>IF(NOT(ANWtabel[[#This Row],[naam]]=""),IF(LEN(invoer_werknemers[[#This Row],[geboortedatum]])&gt;0,YEAR(invoer_werknemers[[#This Row],[geboortedatum]]),""),"")</f>
        <v/>
      </c>
      <c r="E39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6" s="35" t="str">
        <f>IF(NOT(ANWtabel[[#This Row],[naam]]=""),IFERROR(ROUND(ANWtabel[[#This Row],[aantal dagen in dienst]]/aantal_dagen_per_maand*ANWtabel[[#This Row],[ANW premie
per maand]],2),0),"")</f>
        <v/>
      </c>
    </row>
    <row r="397" spans="1:6" ht="17.149999999999999" customHeight="1" x14ac:dyDescent="0.4">
      <c r="A397" s="3" t="str">
        <f>IFERROR(IF(invoer_werknemers[[#This Row],[naam]]="","",invoer_werknemers[[#This Row],[naam]]),"")</f>
        <v/>
      </c>
      <c r="B39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7" s="35" t="str">
        <f>IF(NOT(ANWtabel[[#This Row],[naam]]=""),IF(invoer_werknemers[[#This Row],[verzekerd ANW bedrag]]&gt;0,VALUE(invoer_werknemers[[#This Row],[verzekerd ANW bedrag]]),""),"")</f>
        <v/>
      </c>
      <c r="D397" s="19" t="str">
        <f>IF(NOT(ANWtabel[[#This Row],[naam]]=""),IF(LEN(invoer_werknemers[[#This Row],[geboortedatum]])&gt;0,YEAR(invoer_werknemers[[#This Row],[geboortedatum]]),""),"")</f>
        <v/>
      </c>
      <c r="E39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7" s="35" t="str">
        <f>IF(NOT(ANWtabel[[#This Row],[naam]]=""),IFERROR(ROUND(ANWtabel[[#This Row],[aantal dagen in dienst]]/aantal_dagen_per_maand*ANWtabel[[#This Row],[ANW premie
per maand]],2),0),"")</f>
        <v/>
      </c>
    </row>
    <row r="398" spans="1:6" ht="17.149999999999999" customHeight="1" x14ac:dyDescent="0.4">
      <c r="A398" s="3" t="str">
        <f>IFERROR(IF(invoer_werknemers[[#This Row],[naam]]="","",invoer_werknemers[[#This Row],[naam]]),"")</f>
        <v/>
      </c>
      <c r="B39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8" s="35" t="str">
        <f>IF(NOT(ANWtabel[[#This Row],[naam]]=""),IF(invoer_werknemers[[#This Row],[verzekerd ANW bedrag]]&gt;0,VALUE(invoer_werknemers[[#This Row],[verzekerd ANW bedrag]]),""),"")</f>
        <v/>
      </c>
      <c r="D398" s="19" t="str">
        <f>IF(NOT(ANWtabel[[#This Row],[naam]]=""),IF(LEN(invoer_werknemers[[#This Row],[geboortedatum]])&gt;0,YEAR(invoer_werknemers[[#This Row],[geboortedatum]]),""),"")</f>
        <v/>
      </c>
      <c r="E39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8" s="35" t="str">
        <f>IF(NOT(ANWtabel[[#This Row],[naam]]=""),IFERROR(ROUND(ANWtabel[[#This Row],[aantal dagen in dienst]]/aantal_dagen_per_maand*ANWtabel[[#This Row],[ANW premie
per maand]],2),0),"")</f>
        <v/>
      </c>
    </row>
    <row r="399" spans="1:6" ht="17.149999999999999" customHeight="1" x14ac:dyDescent="0.4">
      <c r="A399" s="3" t="str">
        <f>IFERROR(IF(invoer_werknemers[[#This Row],[naam]]="","",invoer_werknemers[[#This Row],[naam]]),"")</f>
        <v/>
      </c>
      <c r="B39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399" s="35" t="str">
        <f>IF(NOT(ANWtabel[[#This Row],[naam]]=""),IF(invoer_werknemers[[#This Row],[verzekerd ANW bedrag]]&gt;0,VALUE(invoer_werknemers[[#This Row],[verzekerd ANW bedrag]]),""),"")</f>
        <v/>
      </c>
      <c r="D399" s="19" t="str">
        <f>IF(NOT(ANWtabel[[#This Row],[naam]]=""),IF(LEN(invoer_werknemers[[#This Row],[geboortedatum]])&gt;0,YEAR(invoer_werknemers[[#This Row],[geboortedatum]]),""),"")</f>
        <v/>
      </c>
      <c r="E39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399" s="35" t="str">
        <f>IF(NOT(ANWtabel[[#This Row],[naam]]=""),IFERROR(ROUND(ANWtabel[[#This Row],[aantal dagen in dienst]]/aantal_dagen_per_maand*ANWtabel[[#This Row],[ANW premie
per maand]],2),0),"")</f>
        <v/>
      </c>
    </row>
    <row r="400" spans="1:6" ht="17.149999999999999" customHeight="1" x14ac:dyDescent="0.4">
      <c r="A400" s="3" t="str">
        <f>IFERROR(IF(invoer_werknemers[[#This Row],[naam]]="","",invoer_werknemers[[#This Row],[naam]]),"")</f>
        <v/>
      </c>
      <c r="B40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0" s="35" t="str">
        <f>IF(NOT(ANWtabel[[#This Row],[naam]]=""),IF(invoer_werknemers[[#This Row],[verzekerd ANW bedrag]]&gt;0,VALUE(invoer_werknemers[[#This Row],[verzekerd ANW bedrag]]),""),"")</f>
        <v/>
      </c>
      <c r="D400" s="19" t="str">
        <f>IF(NOT(ANWtabel[[#This Row],[naam]]=""),IF(LEN(invoer_werknemers[[#This Row],[geboortedatum]])&gt;0,YEAR(invoer_werknemers[[#This Row],[geboortedatum]]),""),"")</f>
        <v/>
      </c>
      <c r="E40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0" s="35" t="str">
        <f>IF(NOT(ANWtabel[[#This Row],[naam]]=""),IFERROR(ROUND(ANWtabel[[#This Row],[aantal dagen in dienst]]/aantal_dagen_per_maand*ANWtabel[[#This Row],[ANW premie
per maand]],2),0),"")</f>
        <v/>
      </c>
    </row>
    <row r="401" spans="1:6" ht="17.149999999999999" customHeight="1" x14ac:dyDescent="0.4">
      <c r="A401" s="3" t="str">
        <f>IFERROR(IF(invoer_werknemers[[#This Row],[naam]]="","",invoer_werknemers[[#This Row],[naam]]),"")</f>
        <v/>
      </c>
      <c r="B40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1" s="35" t="str">
        <f>IF(NOT(ANWtabel[[#This Row],[naam]]=""),IF(invoer_werknemers[[#This Row],[verzekerd ANW bedrag]]&gt;0,VALUE(invoer_werknemers[[#This Row],[verzekerd ANW bedrag]]),""),"")</f>
        <v/>
      </c>
      <c r="D401" s="19" t="str">
        <f>IF(NOT(ANWtabel[[#This Row],[naam]]=""),IF(LEN(invoer_werknemers[[#This Row],[geboortedatum]])&gt;0,YEAR(invoer_werknemers[[#This Row],[geboortedatum]]),""),"")</f>
        <v/>
      </c>
      <c r="E40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1" s="35" t="str">
        <f>IF(NOT(ANWtabel[[#This Row],[naam]]=""),IFERROR(ROUND(ANWtabel[[#This Row],[aantal dagen in dienst]]/aantal_dagen_per_maand*ANWtabel[[#This Row],[ANW premie
per maand]],2),0),"")</f>
        <v/>
      </c>
    </row>
    <row r="402" spans="1:6" ht="17.149999999999999" customHeight="1" x14ac:dyDescent="0.4">
      <c r="A402" s="3" t="str">
        <f>IFERROR(IF(invoer_werknemers[[#This Row],[naam]]="","",invoer_werknemers[[#This Row],[naam]]),"")</f>
        <v/>
      </c>
      <c r="B40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2" s="35" t="str">
        <f>IF(NOT(ANWtabel[[#This Row],[naam]]=""),IF(invoer_werknemers[[#This Row],[verzekerd ANW bedrag]]&gt;0,VALUE(invoer_werknemers[[#This Row],[verzekerd ANW bedrag]]),""),"")</f>
        <v/>
      </c>
      <c r="D402" s="19" t="str">
        <f>IF(NOT(ANWtabel[[#This Row],[naam]]=""),IF(LEN(invoer_werknemers[[#This Row],[geboortedatum]])&gt;0,YEAR(invoer_werknemers[[#This Row],[geboortedatum]]),""),"")</f>
        <v/>
      </c>
      <c r="E40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2" s="35" t="str">
        <f>IF(NOT(ANWtabel[[#This Row],[naam]]=""),IFERROR(ROUND(ANWtabel[[#This Row],[aantal dagen in dienst]]/aantal_dagen_per_maand*ANWtabel[[#This Row],[ANW premie
per maand]],2),0),"")</f>
        <v/>
      </c>
    </row>
    <row r="403" spans="1:6" ht="17.149999999999999" customHeight="1" x14ac:dyDescent="0.4">
      <c r="A403" s="3" t="str">
        <f>IFERROR(IF(invoer_werknemers[[#This Row],[naam]]="","",invoer_werknemers[[#This Row],[naam]]),"")</f>
        <v/>
      </c>
      <c r="B40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3" s="35" t="str">
        <f>IF(NOT(ANWtabel[[#This Row],[naam]]=""),IF(invoer_werknemers[[#This Row],[verzekerd ANW bedrag]]&gt;0,VALUE(invoer_werknemers[[#This Row],[verzekerd ANW bedrag]]),""),"")</f>
        <v/>
      </c>
      <c r="D403" s="19" t="str">
        <f>IF(NOT(ANWtabel[[#This Row],[naam]]=""),IF(LEN(invoer_werknemers[[#This Row],[geboortedatum]])&gt;0,YEAR(invoer_werknemers[[#This Row],[geboortedatum]]),""),"")</f>
        <v/>
      </c>
      <c r="E40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3" s="35" t="str">
        <f>IF(NOT(ANWtabel[[#This Row],[naam]]=""),IFERROR(ROUND(ANWtabel[[#This Row],[aantal dagen in dienst]]/aantal_dagen_per_maand*ANWtabel[[#This Row],[ANW premie
per maand]],2),0),"")</f>
        <v/>
      </c>
    </row>
    <row r="404" spans="1:6" ht="17.149999999999999" customHeight="1" x14ac:dyDescent="0.4">
      <c r="A404" s="3" t="str">
        <f>IFERROR(IF(invoer_werknemers[[#This Row],[naam]]="","",invoer_werknemers[[#This Row],[naam]]),"")</f>
        <v/>
      </c>
      <c r="B40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4" s="35" t="str">
        <f>IF(NOT(ANWtabel[[#This Row],[naam]]=""),IF(invoer_werknemers[[#This Row],[verzekerd ANW bedrag]]&gt;0,VALUE(invoer_werknemers[[#This Row],[verzekerd ANW bedrag]]),""),"")</f>
        <v/>
      </c>
      <c r="D404" s="19" t="str">
        <f>IF(NOT(ANWtabel[[#This Row],[naam]]=""),IF(LEN(invoer_werknemers[[#This Row],[geboortedatum]])&gt;0,YEAR(invoer_werknemers[[#This Row],[geboortedatum]]),""),"")</f>
        <v/>
      </c>
      <c r="E40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4" s="35" t="str">
        <f>IF(NOT(ANWtabel[[#This Row],[naam]]=""),IFERROR(ROUND(ANWtabel[[#This Row],[aantal dagen in dienst]]/aantal_dagen_per_maand*ANWtabel[[#This Row],[ANW premie
per maand]],2),0),"")</f>
        <v/>
      </c>
    </row>
    <row r="405" spans="1:6" ht="17.149999999999999" customHeight="1" x14ac:dyDescent="0.4">
      <c r="A405" s="3" t="str">
        <f>IFERROR(IF(invoer_werknemers[[#This Row],[naam]]="","",invoer_werknemers[[#This Row],[naam]]),"")</f>
        <v/>
      </c>
      <c r="B40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5" s="35" t="str">
        <f>IF(NOT(ANWtabel[[#This Row],[naam]]=""),IF(invoer_werknemers[[#This Row],[verzekerd ANW bedrag]]&gt;0,VALUE(invoer_werknemers[[#This Row],[verzekerd ANW bedrag]]),""),"")</f>
        <v/>
      </c>
      <c r="D405" s="19" t="str">
        <f>IF(NOT(ANWtabel[[#This Row],[naam]]=""),IF(LEN(invoer_werknemers[[#This Row],[geboortedatum]])&gt;0,YEAR(invoer_werknemers[[#This Row],[geboortedatum]]),""),"")</f>
        <v/>
      </c>
      <c r="E40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5" s="35" t="str">
        <f>IF(NOT(ANWtabel[[#This Row],[naam]]=""),IFERROR(ROUND(ANWtabel[[#This Row],[aantal dagen in dienst]]/aantal_dagen_per_maand*ANWtabel[[#This Row],[ANW premie
per maand]],2),0),"")</f>
        <v/>
      </c>
    </row>
    <row r="406" spans="1:6" ht="17.149999999999999" customHeight="1" x14ac:dyDescent="0.4">
      <c r="A406" s="3" t="str">
        <f>IFERROR(IF(invoer_werknemers[[#This Row],[naam]]="","",invoer_werknemers[[#This Row],[naam]]),"")</f>
        <v/>
      </c>
      <c r="B40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6" s="35" t="str">
        <f>IF(NOT(ANWtabel[[#This Row],[naam]]=""),IF(invoer_werknemers[[#This Row],[verzekerd ANW bedrag]]&gt;0,VALUE(invoer_werknemers[[#This Row],[verzekerd ANW bedrag]]),""),"")</f>
        <v/>
      </c>
      <c r="D406" s="19" t="str">
        <f>IF(NOT(ANWtabel[[#This Row],[naam]]=""),IF(LEN(invoer_werknemers[[#This Row],[geboortedatum]])&gt;0,YEAR(invoer_werknemers[[#This Row],[geboortedatum]]),""),"")</f>
        <v/>
      </c>
      <c r="E40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6" s="35" t="str">
        <f>IF(NOT(ANWtabel[[#This Row],[naam]]=""),IFERROR(ROUND(ANWtabel[[#This Row],[aantal dagen in dienst]]/aantal_dagen_per_maand*ANWtabel[[#This Row],[ANW premie
per maand]],2),0),"")</f>
        <v/>
      </c>
    </row>
    <row r="407" spans="1:6" ht="17.149999999999999" customHeight="1" x14ac:dyDescent="0.4">
      <c r="A407" s="3" t="str">
        <f>IFERROR(IF(invoer_werknemers[[#This Row],[naam]]="","",invoer_werknemers[[#This Row],[naam]]),"")</f>
        <v/>
      </c>
      <c r="B40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7" s="35" t="str">
        <f>IF(NOT(ANWtabel[[#This Row],[naam]]=""),IF(invoer_werknemers[[#This Row],[verzekerd ANW bedrag]]&gt;0,VALUE(invoer_werknemers[[#This Row],[verzekerd ANW bedrag]]),""),"")</f>
        <v/>
      </c>
      <c r="D407" s="19" t="str">
        <f>IF(NOT(ANWtabel[[#This Row],[naam]]=""),IF(LEN(invoer_werknemers[[#This Row],[geboortedatum]])&gt;0,YEAR(invoer_werknemers[[#This Row],[geboortedatum]]),""),"")</f>
        <v/>
      </c>
      <c r="E40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7" s="35" t="str">
        <f>IF(NOT(ANWtabel[[#This Row],[naam]]=""),IFERROR(ROUND(ANWtabel[[#This Row],[aantal dagen in dienst]]/aantal_dagen_per_maand*ANWtabel[[#This Row],[ANW premie
per maand]],2),0),"")</f>
        <v/>
      </c>
    </row>
    <row r="408" spans="1:6" ht="17.149999999999999" customHeight="1" x14ac:dyDescent="0.4">
      <c r="A408" s="3" t="str">
        <f>IFERROR(IF(invoer_werknemers[[#This Row],[naam]]="","",invoer_werknemers[[#This Row],[naam]]),"")</f>
        <v/>
      </c>
      <c r="B40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8" s="35" t="str">
        <f>IF(NOT(ANWtabel[[#This Row],[naam]]=""),IF(invoer_werknemers[[#This Row],[verzekerd ANW bedrag]]&gt;0,VALUE(invoer_werknemers[[#This Row],[verzekerd ANW bedrag]]),""),"")</f>
        <v/>
      </c>
      <c r="D408" s="19" t="str">
        <f>IF(NOT(ANWtabel[[#This Row],[naam]]=""),IF(LEN(invoer_werknemers[[#This Row],[geboortedatum]])&gt;0,YEAR(invoer_werknemers[[#This Row],[geboortedatum]]),""),"")</f>
        <v/>
      </c>
      <c r="E40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8" s="35" t="str">
        <f>IF(NOT(ANWtabel[[#This Row],[naam]]=""),IFERROR(ROUND(ANWtabel[[#This Row],[aantal dagen in dienst]]/aantal_dagen_per_maand*ANWtabel[[#This Row],[ANW premie
per maand]],2),0),"")</f>
        <v/>
      </c>
    </row>
    <row r="409" spans="1:6" ht="17.149999999999999" customHeight="1" x14ac:dyDescent="0.4">
      <c r="A409" s="3" t="str">
        <f>IFERROR(IF(invoer_werknemers[[#This Row],[naam]]="","",invoer_werknemers[[#This Row],[naam]]),"")</f>
        <v/>
      </c>
      <c r="B40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09" s="35" t="str">
        <f>IF(NOT(ANWtabel[[#This Row],[naam]]=""),IF(invoer_werknemers[[#This Row],[verzekerd ANW bedrag]]&gt;0,VALUE(invoer_werknemers[[#This Row],[verzekerd ANW bedrag]]),""),"")</f>
        <v/>
      </c>
      <c r="D409" s="19" t="str">
        <f>IF(NOT(ANWtabel[[#This Row],[naam]]=""),IF(LEN(invoer_werknemers[[#This Row],[geboortedatum]])&gt;0,YEAR(invoer_werknemers[[#This Row],[geboortedatum]]),""),"")</f>
        <v/>
      </c>
      <c r="E40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09" s="35" t="str">
        <f>IF(NOT(ANWtabel[[#This Row],[naam]]=""),IFERROR(ROUND(ANWtabel[[#This Row],[aantal dagen in dienst]]/aantal_dagen_per_maand*ANWtabel[[#This Row],[ANW premie
per maand]],2),0),"")</f>
        <v/>
      </c>
    </row>
    <row r="410" spans="1:6" ht="17.149999999999999" customHeight="1" x14ac:dyDescent="0.4">
      <c r="A410" s="3" t="str">
        <f>IFERROR(IF(invoer_werknemers[[#This Row],[naam]]="","",invoer_werknemers[[#This Row],[naam]]),"")</f>
        <v/>
      </c>
      <c r="B41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0" s="35" t="str">
        <f>IF(NOT(ANWtabel[[#This Row],[naam]]=""),IF(invoer_werknemers[[#This Row],[verzekerd ANW bedrag]]&gt;0,VALUE(invoer_werknemers[[#This Row],[verzekerd ANW bedrag]]),""),"")</f>
        <v/>
      </c>
      <c r="D410" s="19" t="str">
        <f>IF(NOT(ANWtabel[[#This Row],[naam]]=""),IF(LEN(invoer_werknemers[[#This Row],[geboortedatum]])&gt;0,YEAR(invoer_werknemers[[#This Row],[geboortedatum]]),""),"")</f>
        <v/>
      </c>
      <c r="E41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0" s="35" t="str">
        <f>IF(NOT(ANWtabel[[#This Row],[naam]]=""),IFERROR(ROUND(ANWtabel[[#This Row],[aantal dagen in dienst]]/aantal_dagen_per_maand*ANWtabel[[#This Row],[ANW premie
per maand]],2),0),"")</f>
        <v/>
      </c>
    </row>
    <row r="411" spans="1:6" ht="17.149999999999999" customHeight="1" x14ac:dyDescent="0.4">
      <c r="A411" s="3" t="str">
        <f>IFERROR(IF(invoer_werknemers[[#This Row],[naam]]="","",invoer_werknemers[[#This Row],[naam]]),"")</f>
        <v/>
      </c>
      <c r="B41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1" s="35" t="str">
        <f>IF(NOT(ANWtabel[[#This Row],[naam]]=""),IF(invoer_werknemers[[#This Row],[verzekerd ANW bedrag]]&gt;0,VALUE(invoer_werknemers[[#This Row],[verzekerd ANW bedrag]]),""),"")</f>
        <v/>
      </c>
      <c r="D411" s="19" t="str">
        <f>IF(NOT(ANWtabel[[#This Row],[naam]]=""),IF(LEN(invoer_werknemers[[#This Row],[geboortedatum]])&gt;0,YEAR(invoer_werknemers[[#This Row],[geboortedatum]]),""),"")</f>
        <v/>
      </c>
      <c r="E41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1" s="35" t="str">
        <f>IF(NOT(ANWtabel[[#This Row],[naam]]=""),IFERROR(ROUND(ANWtabel[[#This Row],[aantal dagen in dienst]]/aantal_dagen_per_maand*ANWtabel[[#This Row],[ANW premie
per maand]],2),0),"")</f>
        <v/>
      </c>
    </row>
    <row r="412" spans="1:6" ht="17.149999999999999" customHeight="1" x14ac:dyDescent="0.4">
      <c r="A412" s="3" t="str">
        <f>IFERROR(IF(invoer_werknemers[[#This Row],[naam]]="","",invoer_werknemers[[#This Row],[naam]]),"")</f>
        <v/>
      </c>
      <c r="B41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2" s="35" t="str">
        <f>IF(NOT(ANWtabel[[#This Row],[naam]]=""),IF(invoer_werknemers[[#This Row],[verzekerd ANW bedrag]]&gt;0,VALUE(invoer_werknemers[[#This Row],[verzekerd ANW bedrag]]),""),"")</f>
        <v/>
      </c>
      <c r="D412" s="19" t="str">
        <f>IF(NOT(ANWtabel[[#This Row],[naam]]=""),IF(LEN(invoer_werknemers[[#This Row],[geboortedatum]])&gt;0,YEAR(invoer_werknemers[[#This Row],[geboortedatum]]),""),"")</f>
        <v/>
      </c>
      <c r="E41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2" s="35" t="str">
        <f>IF(NOT(ANWtabel[[#This Row],[naam]]=""),IFERROR(ROUND(ANWtabel[[#This Row],[aantal dagen in dienst]]/aantal_dagen_per_maand*ANWtabel[[#This Row],[ANW premie
per maand]],2),0),"")</f>
        <v/>
      </c>
    </row>
    <row r="413" spans="1:6" ht="17.149999999999999" customHeight="1" x14ac:dyDescent="0.4">
      <c r="A413" s="3" t="str">
        <f>IFERROR(IF(invoer_werknemers[[#This Row],[naam]]="","",invoer_werknemers[[#This Row],[naam]]),"")</f>
        <v/>
      </c>
      <c r="B41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3" s="35" t="str">
        <f>IF(NOT(ANWtabel[[#This Row],[naam]]=""),IF(invoer_werknemers[[#This Row],[verzekerd ANW bedrag]]&gt;0,VALUE(invoer_werknemers[[#This Row],[verzekerd ANW bedrag]]),""),"")</f>
        <v/>
      </c>
      <c r="D413" s="19" t="str">
        <f>IF(NOT(ANWtabel[[#This Row],[naam]]=""),IF(LEN(invoer_werknemers[[#This Row],[geboortedatum]])&gt;0,YEAR(invoer_werknemers[[#This Row],[geboortedatum]]),""),"")</f>
        <v/>
      </c>
      <c r="E41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3" s="35" t="str">
        <f>IF(NOT(ANWtabel[[#This Row],[naam]]=""),IFERROR(ROUND(ANWtabel[[#This Row],[aantal dagen in dienst]]/aantal_dagen_per_maand*ANWtabel[[#This Row],[ANW premie
per maand]],2),0),"")</f>
        <v/>
      </c>
    </row>
    <row r="414" spans="1:6" ht="17.149999999999999" customHeight="1" x14ac:dyDescent="0.4">
      <c r="A414" s="3" t="str">
        <f>IFERROR(IF(invoer_werknemers[[#This Row],[naam]]="","",invoer_werknemers[[#This Row],[naam]]),"")</f>
        <v/>
      </c>
      <c r="B41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4" s="35" t="str">
        <f>IF(NOT(ANWtabel[[#This Row],[naam]]=""),IF(invoer_werknemers[[#This Row],[verzekerd ANW bedrag]]&gt;0,VALUE(invoer_werknemers[[#This Row],[verzekerd ANW bedrag]]),""),"")</f>
        <v/>
      </c>
      <c r="D414" s="19" t="str">
        <f>IF(NOT(ANWtabel[[#This Row],[naam]]=""),IF(LEN(invoer_werknemers[[#This Row],[geboortedatum]])&gt;0,YEAR(invoer_werknemers[[#This Row],[geboortedatum]]),""),"")</f>
        <v/>
      </c>
      <c r="E41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4" s="35" t="str">
        <f>IF(NOT(ANWtabel[[#This Row],[naam]]=""),IFERROR(ROUND(ANWtabel[[#This Row],[aantal dagen in dienst]]/aantal_dagen_per_maand*ANWtabel[[#This Row],[ANW premie
per maand]],2),0),"")</f>
        <v/>
      </c>
    </row>
    <row r="415" spans="1:6" ht="17.149999999999999" customHeight="1" x14ac:dyDescent="0.4">
      <c r="A415" s="3" t="str">
        <f>IFERROR(IF(invoer_werknemers[[#This Row],[naam]]="","",invoer_werknemers[[#This Row],[naam]]),"")</f>
        <v/>
      </c>
      <c r="B41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5" s="35" t="str">
        <f>IF(NOT(ANWtabel[[#This Row],[naam]]=""),IF(invoer_werknemers[[#This Row],[verzekerd ANW bedrag]]&gt;0,VALUE(invoer_werknemers[[#This Row],[verzekerd ANW bedrag]]),""),"")</f>
        <v/>
      </c>
      <c r="D415" s="19" t="str">
        <f>IF(NOT(ANWtabel[[#This Row],[naam]]=""),IF(LEN(invoer_werknemers[[#This Row],[geboortedatum]])&gt;0,YEAR(invoer_werknemers[[#This Row],[geboortedatum]]),""),"")</f>
        <v/>
      </c>
      <c r="E41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5" s="35" t="str">
        <f>IF(NOT(ANWtabel[[#This Row],[naam]]=""),IFERROR(ROUND(ANWtabel[[#This Row],[aantal dagen in dienst]]/aantal_dagen_per_maand*ANWtabel[[#This Row],[ANW premie
per maand]],2),0),"")</f>
        <v/>
      </c>
    </row>
    <row r="416" spans="1:6" ht="17.149999999999999" customHeight="1" x14ac:dyDescent="0.4">
      <c r="A416" s="3" t="str">
        <f>IFERROR(IF(invoer_werknemers[[#This Row],[naam]]="","",invoer_werknemers[[#This Row],[naam]]),"")</f>
        <v/>
      </c>
      <c r="B41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6" s="35" t="str">
        <f>IF(NOT(ANWtabel[[#This Row],[naam]]=""),IF(invoer_werknemers[[#This Row],[verzekerd ANW bedrag]]&gt;0,VALUE(invoer_werknemers[[#This Row],[verzekerd ANW bedrag]]),""),"")</f>
        <v/>
      </c>
      <c r="D416" s="19" t="str">
        <f>IF(NOT(ANWtabel[[#This Row],[naam]]=""),IF(LEN(invoer_werknemers[[#This Row],[geboortedatum]])&gt;0,YEAR(invoer_werknemers[[#This Row],[geboortedatum]]),""),"")</f>
        <v/>
      </c>
      <c r="E41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6" s="35" t="str">
        <f>IF(NOT(ANWtabel[[#This Row],[naam]]=""),IFERROR(ROUND(ANWtabel[[#This Row],[aantal dagen in dienst]]/aantal_dagen_per_maand*ANWtabel[[#This Row],[ANW premie
per maand]],2),0),"")</f>
        <v/>
      </c>
    </row>
    <row r="417" spans="1:6" ht="17.149999999999999" customHeight="1" x14ac:dyDescent="0.4">
      <c r="A417" s="3" t="str">
        <f>IFERROR(IF(invoer_werknemers[[#This Row],[naam]]="","",invoer_werknemers[[#This Row],[naam]]),"")</f>
        <v/>
      </c>
      <c r="B41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7" s="35" t="str">
        <f>IF(NOT(ANWtabel[[#This Row],[naam]]=""),IF(invoer_werknemers[[#This Row],[verzekerd ANW bedrag]]&gt;0,VALUE(invoer_werknemers[[#This Row],[verzekerd ANW bedrag]]),""),"")</f>
        <v/>
      </c>
      <c r="D417" s="19" t="str">
        <f>IF(NOT(ANWtabel[[#This Row],[naam]]=""),IF(LEN(invoer_werknemers[[#This Row],[geboortedatum]])&gt;0,YEAR(invoer_werknemers[[#This Row],[geboortedatum]]),""),"")</f>
        <v/>
      </c>
      <c r="E41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7" s="35" t="str">
        <f>IF(NOT(ANWtabel[[#This Row],[naam]]=""),IFERROR(ROUND(ANWtabel[[#This Row],[aantal dagen in dienst]]/aantal_dagen_per_maand*ANWtabel[[#This Row],[ANW premie
per maand]],2),0),"")</f>
        <v/>
      </c>
    </row>
    <row r="418" spans="1:6" ht="17.149999999999999" customHeight="1" x14ac:dyDescent="0.4">
      <c r="A418" s="3" t="str">
        <f>IFERROR(IF(invoer_werknemers[[#This Row],[naam]]="","",invoer_werknemers[[#This Row],[naam]]),"")</f>
        <v/>
      </c>
      <c r="B41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8" s="35" t="str">
        <f>IF(NOT(ANWtabel[[#This Row],[naam]]=""),IF(invoer_werknemers[[#This Row],[verzekerd ANW bedrag]]&gt;0,VALUE(invoer_werknemers[[#This Row],[verzekerd ANW bedrag]]),""),"")</f>
        <v/>
      </c>
      <c r="D418" s="19" t="str">
        <f>IF(NOT(ANWtabel[[#This Row],[naam]]=""),IF(LEN(invoer_werknemers[[#This Row],[geboortedatum]])&gt;0,YEAR(invoer_werknemers[[#This Row],[geboortedatum]]),""),"")</f>
        <v/>
      </c>
      <c r="E41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8" s="35" t="str">
        <f>IF(NOT(ANWtabel[[#This Row],[naam]]=""),IFERROR(ROUND(ANWtabel[[#This Row],[aantal dagen in dienst]]/aantal_dagen_per_maand*ANWtabel[[#This Row],[ANW premie
per maand]],2),0),"")</f>
        <v/>
      </c>
    </row>
    <row r="419" spans="1:6" ht="17.149999999999999" customHeight="1" x14ac:dyDescent="0.4">
      <c r="A419" s="3" t="str">
        <f>IFERROR(IF(invoer_werknemers[[#This Row],[naam]]="","",invoer_werknemers[[#This Row],[naam]]),"")</f>
        <v/>
      </c>
      <c r="B41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19" s="35" t="str">
        <f>IF(NOT(ANWtabel[[#This Row],[naam]]=""),IF(invoer_werknemers[[#This Row],[verzekerd ANW bedrag]]&gt;0,VALUE(invoer_werknemers[[#This Row],[verzekerd ANW bedrag]]),""),"")</f>
        <v/>
      </c>
      <c r="D419" s="19" t="str">
        <f>IF(NOT(ANWtabel[[#This Row],[naam]]=""),IF(LEN(invoer_werknemers[[#This Row],[geboortedatum]])&gt;0,YEAR(invoer_werknemers[[#This Row],[geboortedatum]]),""),"")</f>
        <v/>
      </c>
      <c r="E41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19" s="35" t="str">
        <f>IF(NOT(ANWtabel[[#This Row],[naam]]=""),IFERROR(ROUND(ANWtabel[[#This Row],[aantal dagen in dienst]]/aantal_dagen_per_maand*ANWtabel[[#This Row],[ANW premie
per maand]],2),0),"")</f>
        <v/>
      </c>
    </row>
    <row r="420" spans="1:6" ht="17.149999999999999" customHeight="1" x14ac:dyDescent="0.4">
      <c r="A420" s="3" t="str">
        <f>IFERROR(IF(invoer_werknemers[[#This Row],[naam]]="","",invoer_werknemers[[#This Row],[naam]]),"")</f>
        <v/>
      </c>
      <c r="B42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0" s="35" t="str">
        <f>IF(NOT(ANWtabel[[#This Row],[naam]]=""),IF(invoer_werknemers[[#This Row],[verzekerd ANW bedrag]]&gt;0,VALUE(invoer_werknemers[[#This Row],[verzekerd ANW bedrag]]),""),"")</f>
        <v/>
      </c>
      <c r="D420" s="19" t="str">
        <f>IF(NOT(ANWtabel[[#This Row],[naam]]=""),IF(LEN(invoer_werknemers[[#This Row],[geboortedatum]])&gt;0,YEAR(invoer_werknemers[[#This Row],[geboortedatum]]),""),"")</f>
        <v/>
      </c>
      <c r="E42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0" s="35" t="str">
        <f>IF(NOT(ANWtabel[[#This Row],[naam]]=""),IFERROR(ROUND(ANWtabel[[#This Row],[aantal dagen in dienst]]/aantal_dagen_per_maand*ANWtabel[[#This Row],[ANW premie
per maand]],2),0),"")</f>
        <v/>
      </c>
    </row>
    <row r="421" spans="1:6" ht="17.149999999999999" customHeight="1" x14ac:dyDescent="0.4">
      <c r="A421" s="3" t="str">
        <f>IFERROR(IF(invoer_werknemers[[#This Row],[naam]]="","",invoer_werknemers[[#This Row],[naam]]),"")</f>
        <v/>
      </c>
      <c r="B42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1" s="35" t="str">
        <f>IF(NOT(ANWtabel[[#This Row],[naam]]=""),IF(invoer_werknemers[[#This Row],[verzekerd ANW bedrag]]&gt;0,VALUE(invoer_werknemers[[#This Row],[verzekerd ANW bedrag]]),""),"")</f>
        <v/>
      </c>
      <c r="D421" s="19" t="str">
        <f>IF(NOT(ANWtabel[[#This Row],[naam]]=""),IF(LEN(invoer_werknemers[[#This Row],[geboortedatum]])&gt;0,YEAR(invoer_werknemers[[#This Row],[geboortedatum]]),""),"")</f>
        <v/>
      </c>
      <c r="E42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1" s="35" t="str">
        <f>IF(NOT(ANWtabel[[#This Row],[naam]]=""),IFERROR(ROUND(ANWtabel[[#This Row],[aantal dagen in dienst]]/aantal_dagen_per_maand*ANWtabel[[#This Row],[ANW premie
per maand]],2),0),"")</f>
        <v/>
      </c>
    </row>
    <row r="422" spans="1:6" ht="17.149999999999999" customHeight="1" x14ac:dyDescent="0.4">
      <c r="A422" s="3" t="str">
        <f>IFERROR(IF(invoer_werknemers[[#This Row],[naam]]="","",invoer_werknemers[[#This Row],[naam]]),"")</f>
        <v/>
      </c>
      <c r="B42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2" s="35" t="str">
        <f>IF(NOT(ANWtabel[[#This Row],[naam]]=""),IF(invoer_werknemers[[#This Row],[verzekerd ANW bedrag]]&gt;0,VALUE(invoer_werknemers[[#This Row],[verzekerd ANW bedrag]]),""),"")</f>
        <v/>
      </c>
      <c r="D422" s="19" t="str">
        <f>IF(NOT(ANWtabel[[#This Row],[naam]]=""),IF(LEN(invoer_werknemers[[#This Row],[geboortedatum]])&gt;0,YEAR(invoer_werknemers[[#This Row],[geboortedatum]]),""),"")</f>
        <v/>
      </c>
      <c r="E42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2" s="35" t="str">
        <f>IF(NOT(ANWtabel[[#This Row],[naam]]=""),IFERROR(ROUND(ANWtabel[[#This Row],[aantal dagen in dienst]]/aantal_dagen_per_maand*ANWtabel[[#This Row],[ANW premie
per maand]],2),0),"")</f>
        <v/>
      </c>
    </row>
    <row r="423" spans="1:6" ht="17.149999999999999" customHeight="1" x14ac:dyDescent="0.4">
      <c r="A423" s="3" t="str">
        <f>IFERROR(IF(invoer_werknemers[[#This Row],[naam]]="","",invoer_werknemers[[#This Row],[naam]]),"")</f>
        <v/>
      </c>
      <c r="B42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3" s="35" t="str">
        <f>IF(NOT(ANWtabel[[#This Row],[naam]]=""),IF(invoer_werknemers[[#This Row],[verzekerd ANW bedrag]]&gt;0,VALUE(invoer_werknemers[[#This Row],[verzekerd ANW bedrag]]),""),"")</f>
        <v/>
      </c>
      <c r="D423" s="19" t="str">
        <f>IF(NOT(ANWtabel[[#This Row],[naam]]=""),IF(LEN(invoer_werknemers[[#This Row],[geboortedatum]])&gt;0,YEAR(invoer_werknemers[[#This Row],[geboortedatum]]),""),"")</f>
        <v/>
      </c>
      <c r="E42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3" s="35" t="str">
        <f>IF(NOT(ANWtabel[[#This Row],[naam]]=""),IFERROR(ROUND(ANWtabel[[#This Row],[aantal dagen in dienst]]/aantal_dagen_per_maand*ANWtabel[[#This Row],[ANW premie
per maand]],2),0),"")</f>
        <v/>
      </c>
    </row>
    <row r="424" spans="1:6" ht="17.149999999999999" customHeight="1" x14ac:dyDescent="0.4">
      <c r="A424" s="3" t="str">
        <f>IFERROR(IF(invoer_werknemers[[#This Row],[naam]]="","",invoer_werknemers[[#This Row],[naam]]),"")</f>
        <v/>
      </c>
      <c r="B42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4" s="35" t="str">
        <f>IF(NOT(ANWtabel[[#This Row],[naam]]=""),IF(invoer_werknemers[[#This Row],[verzekerd ANW bedrag]]&gt;0,VALUE(invoer_werknemers[[#This Row],[verzekerd ANW bedrag]]),""),"")</f>
        <v/>
      </c>
      <c r="D424" s="19" t="str">
        <f>IF(NOT(ANWtabel[[#This Row],[naam]]=""),IF(LEN(invoer_werknemers[[#This Row],[geboortedatum]])&gt;0,YEAR(invoer_werknemers[[#This Row],[geboortedatum]]),""),"")</f>
        <v/>
      </c>
      <c r="E42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4" s="35" t="str">
        <f>IF(NOT(ANWtabel[[#This Row],[naam]]=""),IFERROR(ROUND(ANWtabel[[#This Row],[aantal dagen in dienst]]/aantal_dagen_per_maand*ANWtabel[[#This Row],[ANW premie
per maand]],2),0),"")</f>
        <v/>
      </c>
    </row>
    <row r="425" spans="1:6" ht="17.149999999999999" customHeight="1" x14ac:dyDescent="0.4">
      <c r="A425" s="3" t="str">
        <f>IFERROR(IF(invoer_werknemers[[#This Row],[naam]]="","",invoer_werknemers[[#This Row],[naam]]),"")</f>
        <v/>
      </c>
      <c r="B42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5" s="35" t="str">
        <f>IF(NOT(ANWtabel[[#This Row],[naam]]=""),IF(invoer_werknemers[[#This Row],[verzekerd ANW bedrag]]&gt;0,VALUE(invoer_werknemers[[#This Row],[verzekerd ANW bedrag]]),""),"")</f>
        <v/>
      </c>
      <c r="D425" s="19" t="str">
        <f>IF(NOT(ANWtabel[[#This Row],[naam]]=""),IF(LEN(invoer_werknemers[[#This Row],[geboortedatum]])&gt;0,YEAR(invoer_werknemers[[#This Row],[geboortedatum]]),""),"")</f>
        <v/>
      </c>
      <c r="E42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5" s="35" t="str">
        <f>IF(NOT(ANWtabel[[#This Row],[naam]]=""),IFERROR(ROUND(ANWtabel[[#This Row],[aantal dagen in dienst]]/aantal_dagen_per_maand*ANWtabel[[#This Row],[ANW premie
per maand]],2),0),"")</f>
        <v/>
      </c>
    </row>
    <row r="426" spans="1:6" ht="17.149999999999999" customHeight="1" x14ac:dyDescent="0.4">
      <c r="A426" s="3" t="str">
        <f>IFERROR(IF(invoer_werknemers[[#This Row],[naam]]="","",invoer_werknemers[[#This Row],[naam]]),"")</f>
        <v/>
      </c>
      <c r="B42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6" s="35" t="str">
        <f>IF(NOT(ANWtabel[[#This Row],[naam]]=""),IF(invoer_werknemers[[#This Row],[verzekerd ANW bedrag]]&gt;0,VALUE(invoer_werknemers[[#This Row],[verzekerd ANW bedrag]]),""),"")</f>
        <v/>
      </c>
      <c r="D426" s="19" t="str">
        <f>IF(NOT(ANWtabel[[#This Row],[naam]]=""),IF(LEN(invoer_werknemers[[#This Row],[geboortedatum]])&gt;0,YEAR(invoer_werknemers[[#This Row],[geboortedatum]]),""),"")</f>
        <v/>
      </c>
      <c r="E42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6" s="35" t="str">
        <f>IF(NOT(ANWtabel[[#This Row],[naam]]=""),IFERROR(ROUND(ANWtabel[[#This Row],[aantal dagen in dienst]]/aantal_dagen_per_maand*ANWtabel[[#This Row],[ANW premie
per maand]],2),0),"")</f>
        <v/>
      </c>
    </row>
    <row r="427" spans="1:6" ht="17.149999999999999" customHeight="1" x14ac:dyDescent="0.4">
      <c r="A427" s="3" t="str">
        <f>IFERROR(IF(invoer_werknemers[[#This Row],[naam]]="","",invoer_werknemers[[#This Row],[naam]]),"")</f>
        <v/>
      </c>
      <c r="B42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7" s="35" t="str">
        <f>IF(NOT(ANWtabel[[#This Row],[naam]]=""),IF(invoer_werknemers[[#This Row],[verzekerd ANW bedrag]]&gt;0,VALUE(invoer_werknemers[[#This Row],[verzekerd ANW bedrag]]),""),"")</f>
        <v/>
      </c>
      <c r="D427" s="19" t="str">
        <f>IF(NOT(ANWtabel[[#This Row],[naam]]=""),IF(LEN(invoer_werknemers[[#This Row],[geboortedatum]])&gt;0,YEAR(invoer_werknemers[[#This Row],[geboortedatum]]),""),"")</f>
        <v/>
      </c>
      <c r="E42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7" s="35" t="str">
        <f>IF(NOT(ANWtabel[[#This Row],[naam]]=""),IFERROR(ROUND(ANWtabel[[#This Row],[aantal dagen in dienst]]/aantal_dagen_per_maand*ANWtabel[[#This Row],[ANW premie
per maand]],2),0),"")</f>
        <v/>
      </c>
    </row>
    <row r="428" spans="1:6" ht="17.149999999999999" customHeight="1" x14ac:dyDescent="0.4">
      <c r="A428" s="3" t="str">
        <f>IFERROR(IF(invoer_werknemers[[#This Row],[naam]]="","",invoer_werknemers[[#This Row],[naam]]),"")</f>
        <v/>
      </c>
      <c r="B42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8" s="35" t="str">
        <f>IF(NOT(ANWtabel[[#This Row],[naam]]=""),IF(invoer_werknemers[[#This Row],[verzekerd ANW bedrag]]&gt;0,VALUE(invoer_werknemers[[#This Row],[verzekerd ANW bedrag]]),""),"")</f>
        <v/>
      </c>
      <c r="D428" s="19" t="str">
        <f>IF(NOT(ANWtabel[[#This Row],[naam]]=""),IF(LEN(invoer_werknemers[[#This Row],[geboortedatum]])&gt;0,YEAR(invoer_werknemers[[#This Row],[geboortedatum]]),""),"")</f>
        <v/>
      </c>
      <c r="E42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8" s="35" t="str">
        <f>IF(NOT(ANWtabel[[#This Row],[naam]]=""),IFERROR(ROUND(ANWtabel[[#This Row],[aantal dagen in dienst]]/aantal_dagen_per_maand*ANWtabel[[#This Row],[ANW premie
per maand]],2),0),"")</f>
        <v/>
      </c>
    </row>
    <row r="429" spans="1:6" ht="17.149999999999999" customHeight="1" x14ac:dyDescent="0.4">
      <c r="A429" s="3" t="str">
        <f>IFERROR(IF(invoer_werknemers[[#This Row],[naam]]="","",invoer_werknemers[[#This Row],[naam]]),"")</f>
        <v/>
      </c>
      <c r="B42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29" s="35" t="str">
        <f>IF(NOT(ANWtabel[[#This Row],[naam]]=""),IF(invoer_werknemers[[#This Row],[verzekerd ANW bedrag]]&gt;0,VALUE(invoer_werknemers[[#This Row],[verzekerd ANW bedrag]]),""),"")</f>
        <v/>
      </c>
      <c r="D429" s="19" t="str">
        <f>IF(NOT(ANWtabel[[#This Row],[naam]]=""),IF(LEN(invoer_werknemers[[#This Row],[geboortedatum]])&gt;0,YEAR(invoer_werknemers[[#This Row],[geboortedatum]]),""),"")</f>
        <v/>
      </c>
      <c r="E42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29" s="35" t="str">
        <f>IF(NOT(ANWtabel[[#This Row],[naam]]=""),IFERROR(ROUND(ANWtabel[[#This Row],[aantal dagen in dienst]]/aantal_dagen_per_maand*ANWtabel[[#This Row],[ANW premie
per maand]],2),0),"")</f>
        <v/>
      </c>
    </row>
    <row r="430" spans="1:6" ht="17.149999999999999" customHeight="1" x14ac:dyDescent="0.4">
      <c r="A430" s="3" t="str">
        <f>IFERROR(IF(invoer_werknemers[[#This Row],[naam]]="","",invoer_werknemers[[#This Row],[naam]]),"")</f>
        <v/>
      </c>
      <c r="B43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0" s="35" t="str">
        <f>IF(NOT(ANWtabel[[#This Row],[naam]]=""),IF(invoer_werknemers[[#This Row],[verzekerd ANW bedrag]]&gt;0,VALUE(invoer_werknemers[[#This Row],[verzekerd ANW bedrag]]),""),"")</f>
        <v/>
      </c>
      <c r="D430" s="19" t="str">
        <f>IF(NOT(ANWtabel[[#This Row],[naam]]=""),IF(LEN(invoer_werknemers[[#This Row],[geboortedatum]])&gt;0,YEAR(invoer_werknemers[[#This Row],[geboortedatum]]),""),"")</f>
        <v/>
      </c>
      <c r="E43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0" s="35" t="str">
        <f>IF(NOT(ANWtabel[[#This Row],[naam]]=""),IFERROR(ROUND(ANWtabel[[#This Row],[aantal dagen in dienst]]/aantal_dagen_per_maand*ANWtabel[[#This Row],[ANW premie
per maand]],2),0),"")</f>
        <v/>
      </c>
    </row>
    <row r="431" spans="1:6" ht="17.149999999999999" customHeight="1" x14ac:dyDescent="0.4">
      <c r="A431" s="3" t="str">
        <f>IFERROR(IF(invoer_werknemers[[#This Row],[naam]]="","",invoer_werknemers[[#This Row],[naam]]),"")</f>
        <v/>
      </c>
      <c r="B43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1" s="35" t="str">
        <f>IF(NOT(ANWtabel[[#This Row],[naam]]=""),IF(invoer_werknemers[[#This Row],[verzekerd ANW bedrag]]&gt;0,VALUE(invoer_werknemers[[#This Row],[verzekerd ANW bedrag]]),""),"")</f>
        <v/>
      </c>
      <c r="D431" s="19" t="str">
        <f>IF(NOT(ANWtabel[[#This Row],[naam]]=""),IF(LEN(invoer_werknemers[[#This Row],[geboortedatum]])&gt;0,YEAR(invoer_werknemers[[#This Row],[geboortedatum]]),""),"")</f>
        <v/>
      </c>
      <c r="E43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1" s="35" t="str">
        <f>IF(NOT(ANWtabel[[#This Row],[naam]]=""),IFERROR(ROUND(ANWtabel[[#This Row],[aantal dagen in dienst]]/aantal_dagen_per_maand*ANWtabel[[#This Row],[ANW premie
per maand]],2),0),"")</f>
        <v/>
      </c>
    </row>
    <row r="432" spans="1:6" ht="17.149999999999999" customHeight="1" x14ac:dyDescent="0.4">
      <c r="A432" s="3" t="str">
        <f>IFERROR(IF(invoer_werknemers[[#This Row],[naam]]="","",invoer_werknemers[[#This Row],[naam]]),"")</f>
        <v/>
      </c>
      <c r="B43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2" s="35" t="str">
        <f>IF(NOT(ANWtabel[[#This Row],[naam]]=""),IF(invoer_werknemers[[#This Row],[verzekerd ANW bedrag]]&gt;0,VALUE(invoer_werknemers[[#This Row],[verzekerd ANW bedrag]]),""),"")</f>
        <v/>
      </c>
      <c r="D432" s="19" t="str">
        <f>IF(NOT(ANWtabel[[#This Row],[naam]]=""),IF(LEN(invoer_werknemers[[#This Row],[geboortedatum]])&gt;0,YEAR(invoer_werknemers[[#This Row],[geboortedatum]]),""),"")</f>
        <v/>
      </c>
      <c r="E43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2" s="35" t="str">
        <f>IF(NOT(ANWtabel[[#This Row],[naam]]=""),IFERROR(ROUND(ANWtabel[[#This Row],[aantal dagen in dienst]]/aantal_dagen_per_maand*ANWtabel[[#This Row],[ANW premie
per maand]],2),0),"")</f>
        <v/>
      </c>
    </row>
    <row r="433" spans="1:6" ht="17.149999999999999" customHeight="1" x14ac:dyDescent="0.4">
      <c r="A433" s="3" t="str">
        <f>IFERROR(IF(invoer_werknemers[[#This Row],[naam]]="","",invoer_werknemers[[#This Row],[naam]]),"")</f>
        <v/>
      </c>
      <c r="B43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3" s="35" t="str">
        <f>IF(NOT(ANWtabel[[#This Row],[naam]]=""),IF(invoer_werknemers[[#This Row],[verzekerd ANW bedrag]]&gt;0,VALUE(invoer_werknemers[[#This Row],[verzekerd ANW bedrag]]),""),"")</f>
        <v/>
      </c>
      <c r="D433" s="19" t="str">
        <f>IF(NOT(ANWtabel[[#This Row],[naam]]=""),IF(LEN(invoer_werknemers[[#This Row],[geboortedatum]])&gt;0,YEAR(invoer_werknemers[[#This Row],[geboortedatum]]),""),"")</f>
        <v/>
      </c>
      <c r="E43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3" s="35" t="str">
        <f>IF(NOT(ANWtabel[[#This Row],[naam]]=""),IFERROR(ROUND(ANWtabel[[#This Row],[aantal dagen in dienst]]/aantal_dagen_per_maand*ANWtabel[[#This Row],[ANW premie
per maand]],2),0),"")</f>
        <v/>
      </c>
    </row>
    <row r="434" spans="1:6" ht="17.149999999999999" customHeight="1" x14ac:dyDescent="0.4">
      <c r="A434" s="3" t="str">
        <f>IFERROR(IF(invoer_werknemers[[#This Row],[naam]]="","",invoer_werknemers[[#This Row],[naam]]),"")</f>
        <v/>
      </c>
      <c r="B43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4" s="35" t="str">
        <f>IF(NOT(ANWtabel[[#This Row],[naam]]=""),IF(invoer_werknemers[[#This Row],[verzekerd ANW bedrag]]&gt;0,VALUE(invoer_werknemers[[#This Row],[verzekerd ANW bedrag]]),""),"")</f>
        <v/>
      </c>
      <c r="D434" s="19" t="str">
        <f>IF(NOT(ANWtabel[[#This Row],[naam]]=""),IF(LEN(invoer_werknemers[[#This Row],[geboortedatum]])&gt;0,YEAR(invoer_werknemers[[#This Row],[geboortedatum]]),""),"")</f>
        <v/>
      </c>
      <c r="E43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4" s="35" t="str">
        <f>IF(NOT(ANWtabel[[#This Row],[naam]]=""),IFERROR(ROUND(ANWtabel[[#This Row],[aantal dagen in dienst]]/aantal_dagen_per_maand*ANWtabel[[#This Row],[ANW premie
per maand]],2),0),"")</f>
        <v/>
      </c>
    </row>
    <row r="435" spans="1:6" ht="17.149999999999999" customHeight="1" x14ac:dyDescent="0.4">
      <c r="A435" s="3" t="str">
        <f>IFERROR(IF(invoer_werknemers[[#This Row],[naam]]="","",invoer_werknemers[[#This Row],[naam]]),"")</f>
        <v/>
      </c>
      <c r="B43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5" s="35" t="str">
        <f>IF(NOT(ANWtabel[[#This Row],[naam]]=""),IF(invoer_werknemers[[#This Row],[verzekerd ANW bedrag]]&gt;0,VALUE(invoer_werknemers[[#This Row],[verzekerd ANW bedrag]]),""),"")</f>
        <v/>
      </c>
      <c r="D435" s="19" t="str">
        <f>IF(NOT(ANWtabel[[#This Row],[naam]]=""),IF(LEN(invoer_werknemers[[#This Row],[geboortedatum]])&gt;0,YEAR(invoer_werknemers[[#This Row],[geboortedatum]]),""),"")</f>
        <v/>
      </c>
      <c r="E43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5" s="35" t="str">
        <f>IF(NOT(ANWtabel[[#This Row],[naam]]=""),IFERROR(ROUND(ANWtabel[[#This Row],[aantal dagen in dienst]]/aantal_dagen_per_maand*ANWtabel[[#This Row],[ANW premie
per maand]],2),0),"")</f>
        <v/>
      </c>
    </row>
    <row r="436" spans="1:6" ht="17.149999999999999" customHeight="1" x14ac:dyDescent="0.4">
      <c r="A436" s="3" t="str">
        <f>IFERROR(IF(invoer_werknemers[[#This Row],[naam]]="","",invoer_werknemers[[#This Row],[naam]]),"")</f>
        <v/>
      </c>
      <c r="B43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6" s="35" t="str">
        <f>IF(NOT(ANWtabel[[#This Row],[naam]]=""),IF(invoer_werknemers[[#This Row],[verzekerd ANW bedrag]]&gt;0,VALUE(invoer_werknemers[[#This Row],[verzekerd ANW bedrag]]),""),"")</f>
        <v/>
      </c>
      <c r="D436" s="19" t="str">
        <f>IF(NOT(ANWtabel[[#This Row],[naam]]=""),IF(LEN(invoer_werknemers[[#This Row],[geboortedatum]])&gt;0,YEAR(invoer_werknemers[[#This Row],[geboortedatum]]),""),"")</f>
        <v/>
      </c>
      <c r="E43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6" s="35" t="str">
        <f>IF(NOT(ANWtabel[[#This Row],[naam]]=""),IFERROR(ROUND(ANWtabel[[#This Row],[aantal dagen in dienst]]/aantal_dagen_per_maand*ANWtabel[[#This Row],[ANW premie
per maand]],2),0),"")</f>
        <v/>
      </c>
    </row>
    <row r="437" spans="1:6" ht="17.149999999999999" customHeight="1" x14ac:dyDescent="0.4">
      <c r="A437" s="3" t="str">
        <f>IFERROR(IF(invoer_werknemers[[#This Row],[naam]]="","",invoer_werknemers[[#This Row],[naam]]),"")</f>
        <v/>
      </c>
      <c r="B43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7" s="35" t="str">
        <f>IF(NOT(ANWtabel[[#This Row],[naam]]=""),IF(invoer_werknemers[[#This Row],[verzekerd ANW bedrag]]&gt;0,VALUE(invoer_werknemers[[#This Row],[verzekerd ANW bedrag]]),""),"")</f>
        <v/>
      </c>
      <c r="D437" s="19" t="str">
        <f>IF(NOT(ANWtabel[[#This Row],[naam]]=""),IF(LEN(invoer_werknemers[[#This Row],[geboortedatum]])&gt;0,YEAR(invoer_werknemers[[#This Row],[geboortedatum]]),""),"")</f>
        <v/>
      </c>
      <c r="E43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7" s="35" t="str">
        <f>IF(NOT(ANWtabel[[#This Row],[naam]]=""),IFERROR(ROUND(ANWtabel[[#This Row],[aantal dagen in dienst]]/aantal_dagen_per_maand*ANWtabel[[#This Row],[ANW premie
per maand]],2),0),"")</f>
        <v/>
      </c>
    </row>
    <row r="438" spans="1:6" ht="17.149999999999999" customHeight="1" x14ac:dyDescent="0.4">
      <c r="A438" s="3" t="str">
        <f>IFERROR(IF(invoer_werknemers[[#This Row],[naam]]="","",invoer_werknemers[[#This Row],[naam]]),"")</f>
        <v/>
      </c>
      <c r="B43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8" s="35" t="str">
        <f>IF(NOT(ANWtabel[[#This Row],[naam]]=""),IF(invoer_werknemers[[#This Row],[verzekerd ANW bedrag]]&gt;0,VALUE(invoer_werknemers[[#This Row],[verzekerd ANW bedrag]]),""),"")</f>
        <v/>
      </c>
      <c r="D438" s="19" t="str">
        <f>IF(NOT(ANWtabel[[#This Row],[naam]]=""),IF(LEN(invoer_werknemers[[#This Row],[geboortedatum]])&gt;0,YEAR(invoer_werknemers[[#This Row],[geboortedatum]]),""),"")</f>
        <v/>
      </c>
      <c r="E43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8" s="35" t="str">
        <f>IF(NOT(ANWtabel[[#This Row],[naam]]=""),IFERROR(ROUND(ANWtabel[[#This Row],[aantal dagen in dienst]]/aantal_dagen_per_maand*ANWtabel[[#This Row],[ANW premie
per maand]],2),0),"")</f>
        <v/>
      </c>
    </row>
    <row r="439" spans="1:6" ht="17.149999999999999" customHeight="1" x14ac:dyDescent="0.4">
      <c r="A439" s="3" t="str">
        <f>IFERROR(IF(invoer_werknemers[[#This Row],[naam]]="","",invoer_werknemers[[#This Row],[naam]]),"")</f>
        <v/>
      </c>
      <c r="B43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39" s="35" t="str">
        <f>IF(NOT(ANWtabel[[#This Row],[naam]]=""),IF(invoer_werknemers[[#This Row],[verzekerd ANW bedrag]]&gt;0,VALUE(invoer_werknemers[[#This Row],[verzekerd ANW bedrag]]),""),"")</f>
        <v/>
      </c>
      <c r="D439" s="19" t="str">
        <f>IF(NOT(ANWtabel[[#This Row],[naam]]=""),IF(LEN(invoer_werknemers[[#This Row],[geboortedatum]])&gt;0,YEAR(invoer_werknemers[[#This Row],[geboortedatum]]),""),"")</f>
        <v/>
      </c>
      <c r="E43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39" s="35" t="str">
        <f>IF(NOT(ANWtabel[[#This Row],[naam]]=""),IFERROR(ROUND(ANWtabel[[#This Row],[aantal dagen in dienst]]/aantal_dagen_per_maand*ANWtabel[[#This Row],[ANW premie
per maand]],2),0),"")</f>
        <v/>
      </c>
    </row>
    <row r="440" spans="1:6" ht="17.149999999999999" customHeight="1" x14ac:dyDescent="0.4">
      <c r="A440" s="3" t="str">
        <f>IFERROR(IF(invoer_werknemers[[#This Row],[naam]]="","",invoer_werknemers[[#This Row],[naam]]),"")</f>
        <v/>
      </c>
      <c r="B44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0" s="35" t="str">
        <f>IF(NOT(ANWtabel[[#This Row],[naam]]=""),IF(invoer_werknemers[[#This Row],[verzekerd ANW bedrag]]&gt;0,VALUE(invoer_werknemers[[#This Row],[verzekerd ANW bedrag]]),""),"")</f>
        <v/>
      </c>
      <c r="D440" s="19" t="str">
        <f>IF(NOT(ANWtabel[[#This Row],[naam]]=""),IF(LEN(invoer_werknemers[[#This Row],[geboortedatum]])&gt;0,YEAR(invoer_werknemers[[#This Row],[geboortedatum]]),""),"")</f>
        <v/>
      </c>
      <c r="E44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0" s="35" t="str">
        <f>IF(NOT(ANWtabel[[#This Row],[naam]]=""),IFERROR(ROUND(ANWtabel[[#This Row],[aantal dagen in dienst]]/aantal_dagen_per_maand*ANWtabel[[#This Row],[ANW premie
per maand]],2),0),"")</f>
        <v/>
      </c>
    </row>
    <row r="441" spans="1:6" ht="17.149999999999999" customHeight="1" x14ac:dyDescent="0.4">
      <c r="A441" s="3" t="str">
        <f>IFERROR(IF(invoer_werknemers[[#This Row],[naam]]="","",invoer_werknemers[[#This Row],[naam]]),"")</f>
        <v/>
      </c>
      <c r="B44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1" s="35" t="str">
        <f>IF(NOT(ANWtabel[[#This Row],[naam]]=""),IF(invoer_werknemers[[#This Row],[verzekerd ANW bedrag]]&gt;0,VALUE(invoer_werknemers[[#This Row],[verzekerd ANW bedrag]]),""),"")</f>
        <v/>
      </c>
      <c r="D441" s="19" t="str">
        <f>IF(NOT(ANWtabel[[#This Row],[naam]]=""),IF(LEN(invoer_werknemers[[#This Row],[geboortedatum]])&gt;0,YEAR(invoer_werknemers[[#This Row],[geboortedatum]]),""),"")</f>
        <v/>
      </c>
      <c r="E44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1" s="35" t="str">
        <f>IF(NOT(ANWtabel[[#This Row],[naam]]=""),IFERROR(ROUND(ANWtabel[[#This Row],[aantal dagen in dienst]]/aantal_dagen_per_maand*ANWtabel[[#This Row],[ANW premie
per maand]],2),0),"")</f>
        <v/>
      </c>
    </row>
    <row r="442" spans="1:6" ht="17.149999999999999" customHeight="1" x14ac:dyDescent="0.4">
      <c r="A442" s="3" t="str">
        <f>IFERROR(IF(invoer_werknemers[[#This Row],[naam]]="","",invoer_werknemers[[#This Row],[naam]]),"")</f>
        <v/>
      </c>
      <c r="B44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2" s="35" t="str">
        <f>IF(NOT(ANWtabel[[#This Row],[naam]]=""),IF(invoer_werknemers[[#This Row],[verzekerd ANW bedrag]]&gt;0,VALUE(invoer_werknemers[[#This Row],[verzekerd ANW bedrag]]),""),"")</f>
        <v/>
      </c>
      <c r="D442" s="19" t="str">
        <f>IF(NOT(ANWtabel[[#This Row],[naam]]=""),IF(LEN(invoer_werknemers[[#This Row],[geboortedatum]])&gt;0,YEAR(invoer_werknemers[[#This Row],[geboortedatum]]),""),"")</f>
        <v/>
      </c>
      <c r="E44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2" s="35" t="str">
        <f>IF(NOT(ANWtabel[[#This Row],[naam]]=""),IFERROR(ROUND(ANWtabel[[#This Row],[aantal dagen in dienst]]/aantal_dagen_per_maand*ANWtabel[[#This Row],[ANW premie
per maand]],2),0),"")</f>
        <v/>
      </c>
    </row>
    <row r="443" spans="1:6" ht="17.149999999999999" customHeight="1" x14ac:dyDescent="0.4">
      <c r="A443" s="3" t="str">
        <f>IFERROR(IF(invoer_werknemers[[#This Row],[naam]]="","",invoer_werknemers[[#This Row],[naam]]),"")</f>
        <v/>
      </c>
      <c r="B44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3" s="35" t="str">
        <f>IF(NOT(ANWtabel[[#This Row],[naam]]=""),IF(invoer_werknemers[[#This Row],[verzekerd ANW bedrag]]&gt;0,VALUE(invoer_werknemers[[#This Row],[verzekerd ANW bedrag]]),""),"")</f>
        <v/>
      </c>
      <c r="D443" s="19" t="str">
        <f>IF(NOT(ANWtabel[[#This Row],[naam]]=""),IF(LEN(invoer_werknemers[[#This Row],[geboortedatum]])&gt;0,YEAR(invoer_werknemers[[#This Row],[geboortedatum]]),""),"")</f>
        <v/>
      </c>
      <c r="E44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3" s="35" t="str">
        <f>IF(NOT(ANWtabel[[#This Row],[naam]]=""),IFERROR(ROUND(ANWtabel[[#This Row],[aantal dagen in dienst]]/aantal_dagen_per_maand*ANWtabel[[#This Row],[ANW premie
per maand]],2),0),"")</f>
        <v/>
      </c>
    </row>
    <row r="444" spans="1:6" ht="17.149999999999999" customHeight="1" x14ac:dyDescent="0.4">
      <c r="A444" s="3" t="str">
        <f>IFERROR(IF(invoer_werknemers[[#This Row],[naam]]="","",invoer_werknemers[[#This Row],[naam]]),"")</f>
        <v/>
      </c>
      <c r="B44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4" s="35" t="str">
        <f>IF(NOT(ANWtabel[[#This Row],[naam]]=""),IF(invoer_werknemers[[#This Row],[verzekerd ANW bedrag]]&gt;0,VALUE(invoer_werknemers[[#This Row],[verzekerd ANW bedrag]]),""),"")</f>
        <v/>
      </c>
      <c r="D444" s="19" t="str">
        <f>IF(NOT(ANWtabel[[#This Row],[naam]]=""),IF(LEN(invoer_werknemers[[#This Row],[geboortedatum]])&gt;0,YEAR(invoer_werknemers[[#This Row],[geboortedatum]]),""),"")</f>
        <v/>
      </c>
      <c r="E44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4" s="35" t="str">
        <f>IF(NOT(ANWtabel[[#This Row],[naam]]=""),IFERROR(ROUND(ANWtabel[[#This Row],[aantal dagen in dienst]]/aantal_dagen_per_maand*ANWtabel[[#This Row],[ANW premie
per maand]],2),0),"")</f>
        <v/>
      </c>
    </row>
    <row r="445" spans="1:6" ht="17.149999999999999" customHeight="1" x14ac:dyDescent="0.4">
      <c r="A445" s="3" t="str">
        <f>IFERROR(IF(invoer_werknemers[[#This Row],[naam]]="","",invoer_werknemers[[#This Row],[naam]]),"")</f>
        <v/>
      </c>
      <c r="B44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5" s="35" t="str">
        <f>IF(NOT(ANWtabel[[#This Row],[naam]]=""),IF(invoer_werknemers[[#This Row],[verzekerd ANW bedrag]]&gt;0,VALUE(invoer_werknemers[[#This Row],[verzekerd ANW bedrag]]),""),"")</f>
        <v/>
      </c>
      <c r="D445" s="19" t="str">
        <f>IF(NOT(ANWtabel[[#This Row],[naam]]=""),IF(LEN(invoer_werknemers[[#This Row],[geboortedatum]])&gt;0,YEAR(invoer_werknemers[[#This Row],[geboortedatum]]),""),"")</f>
        <v/>
      </c>
      <c r="E44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5" s="35" t="str">
        <f>IF(NOT(ANWtabel[[#This Row],[naam]]=""),IFERROR(ROUND(ANWtabel[[#This Row],[aantal dagen in dienst]]/aantal_dagen_per_maand*ANWtabel[[#This Row],[ANW premie
per maand]],2),0),"")</f>
        <v/>
      </c>
    </row>
    <row r="446" spans="1:6" ht="17.149999999999999" customHeight="1" x14ac:dyDescent="0.4">
      <c r="A446" s="3" t="str">
        <f>IFERROR(IF(invoer_werknemers[[#This Row],[naam]]="","",invoer_werknemers[[#This Row],[naam]]),"")</f>
        <v/>
      </c>
      <c r="B44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6" s="35" t="str">
        <f>IF(NOT(ANWtabel[[#This Row],[naam]]=""),IF(invoer_werknemers[[#This Row],[verzekerd ANW bedrag]]&gt;0,VALUE(invoer_werknemers[[#This Row],[verzekerd ANW bedrag]]),""),"")</f>
        <v/>
      </c>
      <c r="D446" s="19" t="str">
        <f>IF(NOT(ANWtabel[[#This Row],[naam]]=""),IF(LEN(invoer_werknemers[[#This Row],[geboortedatum]])&gt;0,YEAR(invoer_werknemers[[#This Row],[geboortedatum]]),""),"")</f>
        <v/>
      </c>
      <c r="E44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6" s="35" t="str">
        <f>IF(NOT(ANWtabel[[#This Row],[naam]]=""),IFERROR(ROUND(ANWtabel[[#This Row],[aantal dagen in dienst]]/aantal_dagen_per_maand*ANWtabel[[#This Row],[ANW premie
per maand]],2),0),"")</f>
        <v/>
      </c>
    </row>
    <row r="447" spans="1:6" ht="17.149999999999999" customHeight="1" x14ac:dyDescent="0.4">
      <c r="A447" s="3" t="str">
        <f>IFERROR(IF(invoer_werknemers[[#This Row],[naam]]="","",invoer_werknemers[[#This Row],[naam]]),"")</f>
        <v/>
      </c>
      <c r="B44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7" s="35" t="str">
        <f>IF(NOT(ANWtabel[[#This Row],[naam]]=""),IF(invoer_werknemers[[#This Row],[verzekerd ANW bedrag]]&gt;0,VALUE(invoer_werknemers[[#This Row],[verzekerd ANW bedrag]]),""),"")</f>
        <v/>
      </c>
      <c r="D447" s="19" t="str">
        <f>IF(NOT(ANWtabel[[#This Row],[naam]]=""),IF(LEN(invoer_werknemers[[#This Row],[geboortedatum]])&gt;0,YEAR(invoer_werknemers[[#This Row],[geboortedatum]]),""),"")</f>
        <v/>
      </c>
      <c r="E44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7" s="35" t="str">
        <f>IF(NOT(ANWtabel[[#This Row],[naam]]=""),IFERROR(ROUND(ANWtabel[[#This Row],[aantal dagen in dienst]]/aantal_dagen_per_maand*ANWtabel[[#This Row],[ANW premie
per maand]],2),0),"")</f>
        <v/>
      </c>
    </row>
    <row r="448" spans="1:6" ht="17.149999999999999" customHeight="1" x14ac:dyDescent="0.4">
      <c r="A448" s="3" t="str">
        <f>IFERROR(IF(invoer_werknemers[[#This Row],[naam]]="","",invoer_werknemers[[#This Row],[naam]]),"")</f>
        <v/>
      </c>
      <c r="B44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8" s="35" t="str">
        <f>IF(NOT(ANWtabel[[#This Row],[naam]]=""),IF(invoer_werknemers[[#This Row],[verzekerd ANW bedrag]]&gt;0,VALUE(invoer_werknemers[[#This Row],[verzekerd ANW bedrag]]),""),"")</f>
        <v/>
      </c>
      <c r="D448" s="19" t="str">
        <f>IF(NOT(ANWtabel[[#This Row],[naam]]=""),IF(LEN(invoer_werknemers[[#This Row],[geboortedatum]])&gt;0,YEAR(invoer_werknemers[[#This Row],[geboortedatum]]),""),"")</f>
        <v/>
      </c>
      <c r="E44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8" s="35" t="str">
        <f>IF(NOT(ANWtabel[[#This Row],[naam]]=""),IFERROR(ROUND(ANWtabel[[#This Row],[aantal dagen in dienst]]/aantal_dagen_per_maand*ANWtabel[[#This Row],[ANW premie
per maand]],2),0),"")</f>
        <v/>
      </c>
    </row>
    <row r="449" spans="1:6" ht="17.149999999999999" customHeight="1" x14ac:dyDescent="0.4">
      <c r="A449" s="3" t="str">
        <f>IFERROR(IF(invoer_werknemers[[#This Row],[naam]]="","",invoer_werknemers[[#This Row],[naam]]),"")</f>
        <v/>
      </c>
      <c r="B44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49" s="35" t="str">
        <f>IF(NOT(ANWtabel[[#This Row],[naam]]=""),IF(invoer_werknemers[[#This Row],[verzekerd ANW bedrag]]&gt;0,VALUE(invoer_werknemers[[#This Row],[verzekerd ANW bedrag]]),""),"")</f>
        <v/>
      </c>
      <c r="D449" s="19" t="str">
        <f>IF(NOT(ANWtabel[[#This Row],[naam]]=""),IF(LEN(invoer_werknemers[[#This Row],[geboortedatum]])&gt;0,YEAR(invoer_werknemers[[#This Row],[geboortedatum]]),""),"")</f>
        <v/>
      </c>
      <c r="E44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49" s="35" t="str">
        <f>IF(NOT(ANWtabel[[#This Row],[naam]]=""),IFERROR(ROUND(ANWtabel[[#This Row],[aantal dagen in dienst]]/aantal_dagen_per_maand*ANWtabel[[#This Row],[ANW premie
per maand]],2),0),"")</f>
        <v/>
      </c>
    </row>
    <row r="450" spans="1:6" ht="17.149999999999999" customHeight="1" x14ac:dyDescent="0.4">
      <c r="A450" s="3" t="str">
        <f>IFERROR(IF(invoer_werknemers[[#This Row],[naam]]="","",invoer_werknemers[[#This Row],[naam]]),"")</f>
        <v/>
      </c>
      <c r="B45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0" s="35" t="str">
        <f>IF(NOT(ANWtabel[[#This Row],[naam]]=""),IF(invoer_werknemers[[#This Row],[verzekerd ANW bedrag]]&gt;0,VALUE(invoer_werknemers[[#This Row],[verzekerd ANW bedrag]]),""),"")</f>
        <v/>
      </c>
      <c r="D450" s="19" t="str">
        <f>IF(NOT(ANWtabel[[#This Row],[naam]]=""),IF(LEN(invoer_werknemers[[#This Row],[geboortedatum]])&gt;0,YEAR(invoer_werknemers[[#This Row],[geboortedatum]]),""),"")</f>
        <v/>
      </c>
      <c r="E45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0" s="35" t="str">
        <f>IF(NOT(ANWtabel[[#This Row],[naam]]=""),IFERROR(ROUND(ANWtabel[[#This Row],[aantal dagen in dienst]]/aantal_dagen_per_maand*ANWtabel[[#This Row],[ANW premie
per maand]],2),0),"")</f>
        <v/>
      </c>
    </row>
    <row r="451" spans="1:6" ht="17.149999999999999" customHeight="1" x14ac:dyDescent="0.4">
      <c r="A451" s="3" t="str">
        <f>IFERROR(IF(invoer_werknemers[[#This Row],[naam]]="","",invoer_werknemers[[#This Row],[naam]]),"")</f>
        <v/>
      </c>
      <c r="B45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1" s="35" t="str">
        <f>IF(NOT(ANWtabel[[#This Row],[naam]]=""),IF(invoer_werknemers[[#This Row],[verzekerd ANW bedrag]]&gt;0,VALUE(invoer_werknemers[[#This Row],[verzekerd ANW bedrag]]),""),"")</f>
        <v/>
      </c>
      <c r="D451" s="19" t="str">
        <f>IF(NOT(ANWtabel[[#This Row],[naam]]=""),IF(LEN(invoer_werknemers[[#This Row],[geboortedatum]])&gt;0,YEAR(invoer_werknemers[[#This Row],[geboortedatum]]),""),"")</f>
        <v/>
      </c>
      <c r="E45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1" s="35" t="str">
        <f>IF(NOT(ANWtabel[[#This Row],[naam]]=""),IFERROR(ROUND(ANWtabel[[#This Row],[aantal dagen in dienst]]/aantal_dagen_per_maand*ANWtabel[[#This Row],[ANW premie
per maand]],2),0),"")</f>
        <v/>
      </c>
    </row>
    <row r="452" spans="1:6" ht="17.149999999999999" customHeight="1" x14ac:dyDescent="0.4">
      <c r="A452" s="3" t="str">
        <f>IFERROR(IF(invoer_werknemers[[#This Row],[naam]]="","",invoer_werknemers[[#This Row],[naam]]),"")</f>
        <v/>
      </c>
      <c r="B45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2" s="35" t="str">
        <f>IF(NOT(ANWtabel[[#This Row],[naam]]=""),IF(invoer_werknemers[[#This Row],[verzekerd ANW bedrag]]&gt;0,VALUE(invoer_werknemers[[#This Row],[verzekerd ANW bedrag]]),""),"")</f>
        <v/>
      </c>
      <c r="D452" s="19" t="str">
        <f>IF(NOT(ANWtabel[[#This Row],[naam]]=""),IF(LEN(invoer_werknemers[[#This Row],[geboortedatum]])&gt;0,YEAR(invoer_werknemers[[#This Row],[geboortedatum]]),""),"")</f>
        <v/>
      </c>
      <c r="E45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2" s="35" t="str">
        <f>IF(NOT(ANWtabel[[#This Row],[naam]]=""),IFERROR(ROUND(ANWtabel[[#This Row],[aantal dagen in dienst]]/aantal_dagen_per_maand*ANWtabel[[#This Row],[ANW premie
per maand]],2),0),"")</f>
        <v/>
      </c>
    </row>
    <row r="453" spans="1:6" ht="17.149999999999999" customHeight="1" x14ac:dyDescent="0.4">
      <c r="A453" s="3" t="str">
        <f>IFERROR(IF(invoer_werknemers[[#This Row],[naam]]="","",invoer_werknemers[[#This Row],[naam]]),"")</f>
        <v/>
      </c>
      <c r="B45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3" s="35" t="str">
        <f>IF(NOT(ANWtabel[[#This Row],[naam]]=""),IF(invoer_werknemers[[#This Row],[verzekerd ANW bedrag]]&gt;0,VALUE(invoer_werknemers[[#This Row],[verzekerd ANW bedrag]]),""),"")</f>
        <v/>
      </c>
      <c r="D453" s="19" t="str">
        <f>IF(NOT(ANWtabel[[#This Row],[naam]]=""),IF(LEN(invoer_werknemers[[#This Row],[geboortedatum]])&gt;0,YEAR(invoer_werknemers[[#This Row],[geboortedatum]]),""),"")</f>
        <v/>
      </c>
      <c r="E45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3" s="35" t="str">
        <f>IF(NOT(ANWtabel[[#This Row],[naam]]=""),IFERROR(ROUND(ANWtabel[[#This Row],[aantal dagen in dienst]]/aantal_dagen_per_maand*ANWtabel[[#This Row],[ANW premie
per maand]],2),0),"")</f>
        <v/>
      </c>
    </row>
    <row r="454" spans="1:6" ht="17.149999999999999" customHeight="1" x14ac:dyDescent="0.4">
      <c r="A454" s="3" t="str">
        <f>IFERROR(IF(invoer_werknemers[[#This Row],[naam]]="","",invoer_werknemers[[#This Row],[naam]]),"")</f>
        <v/>
      </c>
      <c r="B45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4" s="35" t="str">
        <f>IF(NOT(ANWtabel[[#This Row],[naam]]=""),IF(invoer_werknemers[[#This Row],[verzekerd ANW bedrag]]&gt;0,VALUE(invoer_werknemers[[#This Row],[verzekerd ANW bedrag]]),""),"")</f>
        <v/>
      </c>
      <c r="D454" s="19" t="str">
        <f>IF(NOT(ANWtabel[[#This Row],[naam]]=""),IF(LEN(invoer_werknemers[[#This Row],[geboortedatum]])&gt;0,YEAR(invoer_werknemers[[#This Row],[geboortedatum]]),""),"")</f>
        <v/>
      </c>
      <c r="E45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4" s="35" t="str">
        <f>IF(NOT(ANWtabel[[#This Row],[naam]]=""),IFERROR(ROUND(ANWtabel[[#This Row],[aantal dagen in dienst]]/aantal_dagen_per_maand*ANWtabel[[#This Row],[ANW premie
per maand]],2),0),"")</f>
        <v/>
      </c>
    </row>
    <row r="455" spans="1:6" ht="17.149999999999999" customHeight="1" x14ac:dyDescent="0.4">
      <c r="A455" s="3" t="str">
        <f>IFERROR(IF(invoer_werknemers[[#This Row],[naam]]="","",invoer_werknemers[[#This Row],[naam]]),"")</f>
        <v/>
      </c>
      <c r="B45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5" s="35" t="str">
        <f>IF(NOT(ANWtabel[[#This Row],[naam]]=""),IF(invoer_werknemers[[#This Row],[verzekerd ANW bedrag]]&gt;0,VALUE(invoer_werknemers[[#This Row],[verzekerd ANW bedrag]]),""),"")</f>
        <v/>
      </c>
      <c r="D455" s="19" t="str">
        <f>IF(NOT(ANWtabel[[#This Row],[naam]]=""),IF(LEN(invoer_werknemers[[#This Row],[geboortedatum]])&gt;0,YEAR(invoer_werknemers[[#This Row],[geboortedatum]]),""),"")</f>
        <v/>
      </c>
      <c r="E45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5" s="35" t="str">
        <f>IF(NOT(ANWtabel[[#This Row],[naam]]=""),IFERROR(ROUND(ANWtabel[[#This Row],[aantal dagen in dienst]]/aantal_dagen_per_maand*ANWtabel[[#This Row],[ANW premie
per maand]],2),0),"")</f>
        <v/>
      </c>
    </row>
    <row r="456" spans="1:6" ht="17.149999999999999" customHeight="1" x14ac:dyDescent="0.4">
      <c r="A456" s="3" t="str">
        <f>IFERROR(IF(invoer_werknemers[[#This Row],[naam]]="","",invoer_werknemers[[#This Row],[naam]]),"")</f>
        <v/>
      </c>
      <c r="B45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6" s="35" t="str">
        <f>IF(NOT(ANWtabel[[#This Row],[naam]]=""),IF(invoer_werknemers[[#This Row],[verzekerd ANW bedrag]]&gt;0,VALUE(invoer_werknemers[[#This Row],[verzekerd ANW bedrag]]),""),"")</f>
        <v/>
      </c>
      <c r="D456" s="19" t="str">
        <f>IF(NOT(ANWtabel[[#This Row],[naam]]=""),IF(LEN(invoer_werknemers[[#This Row],[geboortedatum]])&gt;0,YEAR(invoer_werknemers[[#This Row],[geboortedatum]]),""),"")</f>
        <v/>
      </c>
      <c r="E45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6" s="35" t="str">
        <f>IF(NOT(ANWtabel[[#This Row],[naam]]=""),IFERROR(ROUND(ANWtabel[[#This Row],[aantal dagen in dienst]]/aantal_dagen_per_maand*ANWtabel[[#This Row],[ANW premie
per maand]],2),0),"")</f>
        <v/>
      </c>
    </row>
    <row r="457" spans="1:6" ht="17.149999999999999" customHeight="1" x14ac:dyDescent="0.4">
      <c r="A457" s="3" t="str">
        <f>IFERROR(IF(invoer_werknemers[[#This Row],[naam]]="","",invoer_werknemers[[#This Row],[naam]]),"")</f>
        <v/>
      </c>
      <c r="B45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7" s="35" t="str">
        <f>IF(NOT(ANWtabel[[#This Row],[naam]]=""),IF(invoer_werknemers[[#This Row],[verzekerd ANW bedrag]]&gt;0,VALUE(invoer_werknemers[[#This Row],[verzekerd ANW bedrag]]),""),"")</f>
        <v/>
      </c>
      <c r="D457" s="19" t="str">
        <f>IF(NOT(ANWtabel[[#This Row],[naam]]=""),IF(LEN(invoer_werknemers[[#This Row],[geboortedatum]])&gt;0,YEAR(invoer_werknemers[[#This Row],[geboortedatum]]),""),"")</f>
        <v/>
      </c>
      <c r="E45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7" s="35" t="str">
        <f>IF(NOT(ANWtabel[[#This Row],[naam]]=""),IFERROR(ROUND(ANWtabel[[#This Row],[aantal dagen in dienst]]/aantal_dagen_per_maand*ANWtabel[[#This Row],[ANW premie
per maand]],2),0),"")</f>
        <v/>
      </c>
    </row>
    <row r="458" spans="1:6" ht="17.149999999999999" customHeight="1" x14ac:dyDescent="0.4">
      <c r="A458" s="3" t="str">
        <f>IFERROR(IF(invoer_werknemers[[#This Row],[naam]]="","",invoer_werknemers[[#This Row],[naam]]),"")</f>
        <v/>
      </c>
      <c r="B45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8" s="35" t="str">
        <f>IF(NOT(ANWtabel[[#This Row],[naam]]=""),IF(invoer_werknemers[[#This Row],[verzekerd ANW bedrag]]&gt;0,VALUE(invoer_werknemers[[#This Row],[verzekerd ANW bedrag]]),""),"")</f>
        <v/>
      </c>
      <c r="D458" s="19" t="str">
        <f>IF(NOT(ANWtabel[[#This Row],[naam]]=""),IF(LEN(invoer_werknemers[[#This Row],[geboortedatum]])&gt;0,YEAR(invoer_werknemers[[#This Row],[geboortedatum]]),""),"")</f>
        <v/>
      </c>
      <c r="E45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8" s="35" t="str">
        <f>IF(NOT(ANWtabel[[#This Row],[naam]]=""),IFERROR(ROUND(ANWtabel[[#This Row],[aantal dagen in dienst]]/aantal_dagen_per_maand*ANWtabel[[#This Row],[ANW premie
per maand]],2),0),"")</f>
        <v/>
      </c>
    </row>
    <row r="459" spans="1:6" ht="17.149999999999999" customHeight="1" x14ac:dyDescent="0.4">
      <c r="A459" s="3" t="str">
        <f>IFERROR(IF(invoer_werknemers[[#This Row],[naam]]="","",invoer_werknemers[[#This Row],[naam]]),"")</f>
        <v/>
      </c>
      <c r="B45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59" s="35" t="str">
        <f>IF(NOT(ANWtabel[[#This Row],[naam]]=""),IF(invoer_werknemers[[#This Row],[verzekerd ANW bedrag]]&gt;0,VALUE(invoer_werknemers[[#This Row],[verzekerd ANW bedrag]]),""),"")</f>
        <v/>
      </c>
      <c r="D459" s="19" t="str">
        <f>IF(NOT(ANWtabel[[#This Row],[naam]]=""),IF(LEN(invoer_werknemers[[#This Row],[geboortedatum]])&gt;0,YEAR(invoer_werknemers[[#This Row],[geboortedatum]]),""),"")</f>
        <v/>
      </c>
      <c r="E45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59" s="35" t="str">
        <f>IF(NOT(ANWtabel[[#This Row],[naam]]=""),IFERROR(ROUND(ANWtabel[[#This Row],[aantal dagen in dienst]]/aantal_dagen_per_maand*ANWtabel[[#This Row],[ANW premie
per maand]],2),0),"")</f>
        <v/>
      </c>
    </row>
    <row r="460" spans="1:6" ht="17.149999999999999" customHeight="1" x14ac:dyDescent="0.4">
      <c r="A460" s="3" t="str">
        <f>IFERROR(IF(invoer_werknemers[[#This Row],[naam]]="","",invoer_werknemers[[#This Row],[naam]]),"")</f>
        <v/>
      </c>
      <c r="B46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0" s="35" t="str">
        <f>IF(NOT(ANWtabel[[#This Row],[naam]]=""),IF(invoer_werknemers[[#This Row],[verzekerd ANW bedrag]]&gt;0,VALUE(invoer_werknemers[[#This Row],[verzekerd ANW bedrag]]),""),"")</f>
        <v/>
      </c>
      <c r="D460" s="19" t="str">
        <f>IF(NOT(ANWtabel[[#This Row],[naam]]=""),IF(LEN(invoer_werknemers[[#This Row],[geboortedatum]])&gt;0,YEAR(invoer_werknemers[[#This Row],[geboortedatum]]),""),"")</f>
        <v/>
      </c>
      <c r="E46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0" s="35" t="str">
        <f>IF(NOT(ANWtabel[[#This Row],[naam]]=""),IFERROR(ROUND(ANWtabel[[#This Row],[aantal dagen in dienst]]/aantal_dagen_per_maand*ANWtabel[[#This Row],[ANW premie
per maand]],2),0),"")</f>
        <v/>
      </c>
    </row>
    <row r="461" spans="1:6" ht="17.149999999999999" customHeight="1" x14ac:dyDescent="0.4">
      <c r="A461" s="3" t="str">
        <f>IFERROR(IF(invoer_werknemers[[#This Row],[naam]]="","",invoer_werknemers[[#This Row],[naam]]),"")</f>
        <v/>
      </c>
      <c r="B46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1" s="35" t="str">
        <f>IF(NOT(ANWtabel[[#This Row],[naam]]=""),IF(invoer_werknemers[[#This Row],[verzekerd ANW bedrag]]&gt;0,VALUE(invoer_werknemers[[#This Row],[verzekerd ANW bedrag]]),""),"")</f>
        <v/>
      </c>
      <c r="D461" s="19" t="str">
        <f>IF(NOT(ANWtabel[[#This Row],[naam]]=""),IF(LEN(invoer_werknemers[[#This Row],[geboortedatum]])&gt;0,YEAR(invoer_werknemers[[#This Row],[geboortedatum]]),""),"")</f>
        <v/>
      </c>
      <c r="E46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1" s="35" t="str">
        <f>IF(NOT(ANWtabel[[#This Row],[naam]]=""),IFERROR(ROUND(ANWtabel[[#This Row],[aantal dagen in dienst]]/aantal_dagen_per_maand*ANWtabel[[#This Row],[ANW premie
per maand]],2),0),"")</f>
        <v/>
      </c>
    </row>
    <row r="462" spans="1:6" ht="17.149999999999999" customHeight="1" x14ac:dyDescent="0.4">
      <c r="A462" s="3" t="str">
        <f>IFERROR(IF(invoer_werknemers[[#This Row],[naam]]="","",invoer_werknemers[[#This Row],[naam]]),"")</f>
        <v/>
      </c>
      <c r="B46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2" s="35" t="str">
        <f>IF(NOT(ANWtabel[[#This Row],[naam]]=""),IF(invoer_werknemers[[#This Row],[verzekerd ANW bedrag]]&gt;0,VALUE(invoer_werknemers[[#This Row],[verzekerd ANW bedrag]]),""),"")</f>
        <v/>
      </c>
      <c r="D462" s="19" t="str">
        <f>IF(NOT(ANWtabel[[#This Row],[naam]]=""),IF(LEN(invoer_werknemers[[#This Row],[geboortedatum]])&gt;0,YEAR(invoer_werknemers[[#This Row],[geboortedatum]]),""),"")</f>
        <v/>
      </c>
      <c r="E46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2" s="35" t="str">
        <f>IF(NOT(ANWtabel[[#This Row],[naam]]=""),IFERROR(ROUND(ANWtabel[[#This Row],[aantal dagen in dienst]]/aantal_dagen_per_maand*ANWtabel[[#This Row],[ANW premie
per maand]],2),0),"")</f>
        <v/>
      </c>
    </row>
    <row r="463" spans="1:6" ht="17.149999999999999" customHeight="1" x14ac:dyDescent="0.4">
      <c r="A463" s="3" t="str">
        <f>IFERROR(IF(invoer_werknemers[[#This Row],[naam]]="","",invoer_werknemers[[#This Row],[naam]]),"")</f>
        <v/>
      </c>
      <c r="B46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3" s="35" t="str">
        <f>IF(NOT(ANWtabel[[#This Row],[naam]]=""),IF(invoer_werknemers[[#This Row],[verzekerd ANW bedrag]]&gt;0,VALUE(invoer_werknemers[[#This Row],[verzekerd ANW bedrag]]),""),"")</f>
        <v/>
      </c>
      <c r="D463" s="19" t="str">
        <f>IF(NOT(ANWtabel[[#This Row],[naam]]=""),IF(LEN(invoer_werknemers[[#This Row],[geboortedatum]])&gt;0,YEAR(invoer_werknemers[[#This Row],[geboortedatum]]),""),"")</f>
        <v/>
      </c>
      <c r="E46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3" s="35" t="str">
        <f>IF(NOT(ANWtabel[[#This Row],[naam]]=""),IFERROR(ROUND(ANWtabel[[#This Row],[aantal dagen in dienst]]/aantal_dagen_per_maand*ANWtabel[[#This Row],[ANW premie
per maand]],2),0),"")</f>
        <v/>
      </c>
    </row>
    <row r="464" spans="1:6" ht="17.149999999999999" customHeight="1" x14ac:dyDescent="0.4">
      <c r="A464" s="3" t="str">
        <f>IFERROR(IF(invoer_werknemers[[#This Row],[naam]]="","",invoer_werknemers[[#This Row],[naam]]),"")</f>
        <v/>
      </c>
      <c r="B46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4" s="35" t="str">
        <f>IF(NOT(ANWtabel[[#This Row],[naam]]=""),IF(invoer_werknemers[[#This Row],[verzekerd ANW bedrag]]&gt;0,VALUE(invoer_werknemers[[#This Row],[verzekerd ANW bedrag]]),""),"")</f>
        <v/>
      </c>
      <c r="D464" s="19" t="str">
        <f>IF(NOT(ANWtabel[[#This Row],[naam]]=""),IF(LEN(invoer_werknemers[[#This Row],[geboortedatum]])&gt;0,YEAR(invoer_werknemers[[#This Row],[geboortedatum]]),""),"")</f>
        <v/>
      </c>
      <c r="E46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4" s="35" t="str">
        <f>IF(NOT(ANWtabel[[#This Row],[naam]]=""),IFERROR(ROUND(ANWtabel[[#This Row],[aantal dagen in dienst]]/aantal_dagen_per_maand*ANWtabel[[#This Row],[ANW premie
per maand]],2),0),"")</f>
        <v/>
      </c>
    </row>
    <row r="465" spans="1:6" ht="17.149999999999999" customHeight="1" x14ac:dyDescent="0.4">
      <c r="A465" s="3" t="str">
        <f>IFERROR(IF(invoer_werknemers[[#This Row],[naam]]="","",invoer_werknemers[[#This Row],[naam]]),"")</f>
        <v/>
      </c>
      <c r="B46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5" s="35" t="str">
        <f>IF(NOT(ANWtabel[[#This Row],[naam]]=""),IF(invoer_werknemers[[#This Row],[verzekerd ANW bedrag]]&gt;0,VALUE(invoer_werknemers[[#This Row],[verzekerd ANW bedrag]]),""),"")</f>
        <v/>
      </c>
      <c r="D465" s="19" t="str">
        <f>IF(NOT(ANWtabel[[#This Row],[naam]]=""),IF(LEN(invoer_werknemers[[#This Row],[geboortedatum]])&gt;0,YEAR(invoer_werknemers[[#This Row],[geboortedatum]]),""),"")</f>
        <v/>
      </c>
      <c r="E46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5" s="35" t="str">
        <f>IF(NOT(ANWtabel[[#This Row],[naam]]=""),IFERROR(ROUND(ANWtabel[[#This Row],[aantal dagen in dienst]]/aantal_dagen_per_maand*ANWtabel[[#This Row],[ANW premie
per maand]],2),0),"")</f>
        <v/>
      </c>
    </row>
    <row r="466" spans="1:6" ht="17.149999999999999" customHeight="1" x14ac:dyDescent="0.4">
      <c r="A466" s="3" t="str">
        <f>IFERROR(IF(invoer_werknemers[[#This Row],[naam]]="","",invoer_werknemers[[#This Row],[naam]]),"")</f>
        <v/>
      </c>
      <c r="B46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6" s="35" t="str">
        <f>IF(NOT(ANWtabel[[#This Row],[naam]]=""),IF(invoer_werknemers[[#This Row],[verzekerd ANW bedrag]]&gt;0,VALUE(invoer_werknemers[[#This Row],[verzekerd ANW bedrag]]),""),"")</f>
        <v/>
      </c>
      <c r="D466" s="19" t="str">
        <f>IF(NOT(ANWtabel[[#This Row],[naam]]=""),IF(LEN(invoer_werknemers[[#This Row],[geboortedatum]])&gt;0,YEAR(invoer_werknemers[[#This Row],[geboortedatum]]),""),"")</f>
        <v/>
      </c>
      <c r="E46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6" s="35" t="str">
        <f>IF(NOT(ANWtabel[[#This Row],[naam]]=""),IFERROR(ROUND(ANWtabel[[#This Row],[aantal dagen in dienst]]/aantal_dagen_per_maand*ANWtabel[[#This Row],[ANW premie
per maand]],2),0),"")</f>
        <v/>
      </c>
    </row>
    <row r="467" spans="1:6" ht="17.149999999999999" customHeight="1" x14ac:dyDescent="0.4">
      <c r="A467" s="3" t="str">
        <f>IFERROR(IF(invoer_werknemers[[#This Row],[naam]]="","",invoer_werknemers[[#This Row],[naam]]),"")</f>
        <v/>
      </c>
      <c r="B46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7" s="35" t="str">
        <f>IF(NOT(ANWtabel[[#This Row],[naam]]=""),IF(invoer_werknemers[[#This Row],[verzekerd ANW bedrag]]&gt;0,VALUE(invoer_werknemers[[#This Row],[verzekerd ANW bedrag]]),""),"")</f>
        <v/>
      </c>
      <c r="D467" s="19" t="str">
        <f>IF(NOT(ANWtabel[[#This Row],[naam]]=""),IF(LEN(invoer_werknemers[[#This Row],[geboortedatum]])&gt;0,YEAR(invoer_werknemers[[#This Row],[geboortedatum]]),""),"")</f>
        <v/>
      </c>
      <c r="E46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7" s="35" t="str">
        <f>IF(NOT(ANWtabel[[#This Row],[naam]]=""),IFERROR(ROUND(ANWtabel[[#This Row],[aantal dagen in dienst]]/aantal_dagen_per_maand*ANWtabel[[#This Row],[ANW premie
per maand]],2),0),"")</f>
        <v/>
      </c>
    </row>
    <row r="468" spans="1:6" ht="17.149999999999999" customHeight="1" x14ac:dyDescent="0.4">
      <c r="A468" s="3" t="str">
        <f>IFERROR(IF(invoer_werknemers[[#This Row],[naam]]="","",invoer_werknemers[[#This Row],[naam]]),"")</f>
        <v/>
      </c>
      <c r="B46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8" s="35" t="str">
        <f>IF(NOT(ANWtabel[[#This Row],[naam]]=""),IF(invoer_werknemers[[#This Row],[verzekerd ANW bedrag]]&gt;0,VALUE(invoer_werknemers[[#This Row],[verzekerd ANW bedrag]]),""),"")</f>
        <v/>
      </c>
      <c r="D468" s="19" t="str">
        <f>IF(NOT(ANWtabel[[#This Row],[naam]]=""),IF(LEN(invoer_werknemers[[#This Row],[geboortedatum]])&gt;0,YEAR(invoer_werknemers[[#This Row],[geboortedatum]]),""),"")</f>
        <v/>
      </c>
      <c r="E46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8" s="35" t="str">
        <f>IF(NOT(ANWtabel[[#This Row],[naam]]=""),IFERROR(ROUND(ANWtabel[[#This Row],[aantal dagen in dienst]]/aantal_dagen_per_maand*ANWtabel[[#This Row],[ANW premie
per maand]],2),0),"")</f>
        <v/>
      </c>
    </row>
    <row r="469" spans="1:6" ht="17.149999999999999" customHeight="1" x14ac:dyDescent="0.4">
      <c r="A469" s="3" t="str">
        <f>IFERROR(IF(invoer_werknemers[[#This Row],[naam]]="","",invoer_werknemers[[#This Row],[naam]]),"")</f>
        <v/>
      </c>
      <c r="B46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69" s="35" t="str">
        <f>IF(NOT(ANWtabel[[#This Row],[naam]]=""),IF(invoer_werknemers[[#This Row],[verzekerd ANW bedrag]]&gt;0,VALUE(invoer_werknemers[[#This Row],[verzekerd ANW bedrag]]),""),"")</f>
        <v/>
      </c>
      <c r="D469" s="19" t="str">
        <f>IF(NOT(ANWtabel[[#This Row],[naam]]=""),IF(LEN(invoer_werknemers[[#This Row],[geboortedatum]])&gt;0,YEAR(invoer_werknemers[[#This Row],[geboortedatum]]),""),"")</f>
        <v/>
      </c>
      <c r="E46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69" s="35" t="str">
        <f>IF(NOT(ANWtabel[[#This Row],[naam]]=""),IFERROR(ROUND(ANWtabel[[#This Row],[aantal dagen in dienst]]/aantal_dagen_per_maand*ANWtabel[[#This Row],[ANW premie
per maand]],2),0),"")</f>
        <v/>
      </c>
    </row>
    <row r="470" spans="1:6" ht="17.149999999999999" customHeight="1" x14ac:dyDescent="0.4">
      <c r="A470" s="3" t="str">
        <f>IFERROR(IF(invoer_werknemers[[#This Row],[naam]]="","",invoer_werknemers[[#This Row],[naam]]),"")</f>
        <v/>
      </c>
      <c r="B47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0" s="35" t="str">
        <f>IF(NOT(ANWtabel[[#This Row],[naam]]=""),IF(invoer_werknemers[[#This Row],[verzekerd ANW bedrag]]&gt;0,VALUE(invoer_werknemers[[#This Row],[verzekerd ANW bedrag]]),""),"")</f>
        <v/>
      </c>
      <c r="D470" s="19" t="str">
        <f>IF(NOT(ANWtabel[[#This Row],[naam]]=""),IF(LEN(invoer_werknemers[[#This Row],[geboortedatum]])&gt;0,YEAR(invoer_werknemers[[#This Row],[geboortedatum]]),""),"")</f>
        <v/>
      </c>
      <c r="E47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0" s="35" t="str">
        <f>IF(NOT(ANWtabel[[#This Row],[naam]]=""),IFERROR(ROUND(ANWtabel[[#This Row],[aantal dagen in dienst]]/aantal_dagen_per_maand*ANWtabel[[#This Row],[ANW premie
per maand]],2),0),"")</f>
        <v/>
      </c>
    </row>
    <row r="471" spans="1:6" ht="17.149999999999999" customHeight="1" x14ac:dyDescent="0.4">
      <c r="A471" s="3" t="str">
        <f>IFERROR(IF(invoer_werknemers[[#This Row],[naam]]="","",invoer_werknemers[[#This Row],[naam]]),"")</f>
        <v/>
      </c>
      <c r="B47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1" s="35" t="str">
        <f>IF(NOT(ANWtabel[[#This Row],[naam]]=""),IF(invoer_werknemers[[#This Row],[verzekerd ANW bedrag]]&gt;0,VALUE(invoer_werknemers[[#This Row],[verzekerd ANW bedrag]]),""),"")</f>
        <v/>
      </c>
      <c r="D471" s="19" t="str">
        <f>IF(NOT(ANWtabel[[#This Row],[naam]]=""),IF(LEN(invoer_werknemers[[#This Row],[geboortedatum]])&gt;0,YEAR(invoer_werknemers[[#This Row],[geboortedatum]]),""),"")</f>
        <v/>
      </c>
      <c r="E47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1" s="35" t="str">
        <f>IF(NOT(ANWtabel[[#This Row],[naam]]=""),IFERROR(ROUND(ANWtabel[[#This Row],[aantal dagen in dienst]]/aantal_dagen_per_maand*ANWtabel[[#This Row],[ANW premie
per maand]],2),0),"")</f>
        <v/>
      </c>
    </row>
    <row r="472" spans="1:6" ht="17.149999999999999" customHeight="1" x14ac:dyDescent="0.4">
      <c r="A472" s="3" t="str">
        <f>IFERROR(IF(invoer_werknemers[[#This Row],[naam]]="","",invoer_werknemers[[#This Row],[naam]]),"")</f>
        <v/>
      </c>
      <c r="B47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2" s="35" t="str">
        <f>IF(NOT(ANWtabel[[#This Row],[naam]]=""),IF(invoer_werknemers[[#This Row],[verzekerd ANW bedrag]]&gt;0,VALUE(invoer_werknemers[[#This Row],[verzekerd ANW bedrag]]),""),"")</f>
        <v/>
      </c>
      <c r="D472" s="19" t="str">
        <f>IF(NOT(ANWtabel[[#This Row],[naam]]=""),IF(LEN(invoer_werknemers[[#This Row],[geboortedatum]])&gt;0,YEAR(invoer_werknemers[[#This Row],[geboortedatum]]),""),"")</f>
        <v/>
      </c>
      <c r="E47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2" s="35" t="str">
        <f>IF(NOT(ANWtabel[[#This Row],[naam]]=""),IFERROR(ROUND(ANWtabel[[#This Row],[aantal dagen in dienst]]/aantal_dagen_per_maand*ANWtabel[[#This Row],[ANW premie
per maand]],2),0),"")</f>
        <v/>
      </c>
    </row>
    <row r="473" spans="1:6" ht="17.149999999999999" customHeight="1" x14ac:dyDescent="0.4">
      <c r="A473" s="3" t="str">
        <f>IFERROR(IF(invoer_werknemers[[#This Row],[naam]]="","",invoer_werknemers[[#This Row],[naam]]),"")</f>
        <v/>
      </c>
      <c r="B47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3" s="35" t="str">
        <f>IF(NOT(ANWtabel[[#This Row],[naam]]=""),IF(invoer_werknemers[[#This Row],[verzekerd ANW bedrag]]&gt;0,VALUE(invoer_werknemers[[#This Row],[verzekerd ANW bedrag]]),""),"")</f>
        <v/>
      </c>
      <c r="D473" s="19" t="str">
        <f>IF(NOT(ANWtabel[[#This Row],[naam]]=""),IF(LEN(invoer_werknemers[[#This Row],[geboortedatum]])&gt;0,YEAR(invoer_werknemers[[#This Row],[geboortedatum]]),""),"")</f>
        <v/>
      </c>
      <c r="E47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3" s="35" t="str">
        <f>IF(NOT(ANWtabel[[#This Row],[naam]]=""),IFERROR(ROUND(ANWtabel[[#This Row],[aantal dagen in dienst]]/aantal_dagen_per_maand*ANWtabel[[#This Row],[ANW premie
per maand]],2),0),"")</f>
        <v/>
      </c>
    </row>
    <row r="474" spans="1:6" ht="17.149999999999999" customHeight="1" x14ac:dyDescent="0.4">
      <c r="A474" s="3" t="str">
        <f>IFERROR(IF(invoer_werknemers[[#This Row],[naam]]="","",invoer_werknemers[[#This Row],[naam]]),"")</f>
        <v/>
      </c>
      <c r="B47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4" s="35" t="str">
        <f>IF(NOT(ANWtabel[[#This Row],[naam]]=""),IF(invoer_werknemers[[#This Row],[verzekerd ANW bedrag]]&gt;0,VALUE(invoer_werknemers[[#This Row],[verzekerd ANW bedrag]]),""),"")</f>
        <v/>
      </c>
      <c r="D474" s="19" t="str">
        <f>IF(NOT(ANWtabel[[#This Row],[naam]]=""),IF(LEN(invoer_werknemers[[#This Row],[geboortedatum]])&gt;0,YEAR(invoer_werknemers[[#This Row],[geboortedatum]]),""),"")</f>
        <v/>
      </c>
      <c r="E47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4" s="35" t="str">
        <f>IF(NOT(ANWtabel[[#This Row],[naam]]=""),IFERROR(ROUND(ANWtabel[[#This Row],[aantal dagen in dienst]]/aantal_dagen_per_maand*ANWtabel[[#This Row],[ANW premie
per maand]],2),0),"")</f>
        <v/>
      </c>
    </row>
    <row r="475" spans="1:6" ht="17.149999999999999" customHeight="1" x14ac:dyDescent="0.4">
      <c r="A475" s="3" t="str">
        <f>IFERROR(IF(invoer_werknemers[[#This Row],[naam]]="","",invoer_werknemers[[#This Row],[naam]]),"")</f>
        <v/>
      </c>
      <c r="B47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5" s="35" t="str">
        <f>IF(NOT(ANWtabel[[#This Row],[naam]]=""),IF(invoer_werknemers[[#This Row],[verzekerd ANW bedrag]]&gt;0,VALUE(invoer_werknemers[[#This Row],[verzekerd ANW bedrag]]),""),"")</f>
        <v/>
      </c>
      <c r="D475" s="19" t="str">
        <f>IF(NOT(ANWtabel[[#This Row],[naam]]=""),IF(LEN(invoer_werknemers[[#This Row],[geboortedatum]])&gt;0,YEAR(invoer_werknemers[[#This Row],[geboortedatum]]),""),"")</f>
        <v/>
      </c>
      <c r="E47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5" s="35" t="str">
        <f>IF(NOT(ANWtabel[[#This Row],[naam]]=""),IFERROR(ROUND(ANWtabel[[#This Row],[aantal dagen in dienst]]/aantal_dagen_per_maand*ANWtabel[[#This Row],[ANW premie
per maand]],2),0),"")</f>
        <v/>
      </c>
    </row>
    <row r="476" spans="1:6" ht="17.149999999999999" customHeight="1" x14ac:dyDescent="0.4">
      <c r="A476" s="3" t="str">
        <f>IFERROR(IF(invoer_werknemers[[#This Row],[naam]]="","",invoer_werknemers[[#This Row],[naam]]),"")</f>
        <v/>
      </c>
      <c r="B47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6" s="35" t="str">
        <f>IF(NOT(ANWtabel[[#This Row],[naam]]=""),IF(invoer_werknemers[[#This Row],[verzekerd ANW bedrag]]&gt;0,VALUE(invoer_werknemers[[#This Row],[verzekerd ANW bedrag]]),""),"")</f>
        <v/>
      </c>
      <c r="D476" s="19" t="str">
        <f>IF(NOT(ANWtabel[[#This Row],[naam]]=""),IF(LEN(invoer_werknemers[[#This Row],[geboortedatum]])&gt;0,YEAR(invoer_werknemers[[#This Row],[geboortedatum]]),""),"")</f>
        <v/>
      </c>
      <c r="E47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6" s="35" t="str">
        <f>IF(NOT(ANWtabel[[#This Row],[naam]]=""),IFERROR(ROUND(ANWtabel[[#This Row],[aantal dagen in dienst]]/aantal_dagen_per_maand*ANWtabel[[#This Row],[ANW premie
per maand]],2),0),"")</f>
        <v/>
      </c>
    </row>
    <row r="477" spans="1:6" ht="17.149999999999999" customHeight="1" x14ac:dyDescent="0.4">
      <c r="A477" s="3" t="str">
        <f>IFERROR(IF(invoer_werknemers[[#This Row],[naam]]="","",invoer_werknemers[[#This Row],[naam]]),"")</f>
        <v/>
      </c>
      <c r="B47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7" s="35" t="str">
        <f>IF(NOT(ANWtabel[[#This Row],[naam]]=""),IF(invoer_werknemers[[#This Row],[verzekerd ANW bedrag]]&gt;0,VALUE(invoer_werknemers[[#This Row],[verzekerd ANW bedrag]]),""),"")</f>
        <v/>
      </c>
      <c r="D477" s="19" t="str">
        <f>IF(NOT(ANWtabel[[#This Row],[naam]]=""),IF(LEN(invoer_werknemers[[#This Row],[geboortedatum]])&gt;0,YEAR(invoer_werknemers[[#This Row],[geboortedatum]]),""),"")</f>
        <v/>
      </c>
      <c r="E47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7" s="35" t="str">
        <f>IF(NOT(ANWtabel[[#This Row],[naam]]=""),IFERROR(ROUND(ANWtabel[[#This Row],[aantal dagen in dienst]]/aantal_dagen_per_maand*ANWtabel[[#This Row],[ANW premie
per maand]],2),0),"")</f>
        <v/>
      </c>
    </row>
    <row r="478" spans="1:6" ht="17.149999999999999" customHeight="1" x14ac:dyDescent="0.4">
      <c r="A478" s="3" t="str">
        <f>IFERROR(IF(invoer_werknemers[[#This Row],[naam]]="","",invoer_werknemers[[#This Row],[naam]]),"")</f>
        <v/>
      </c>
      <c r="B47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8" s="35" t="str">
        <f>IF(NOT(ANWtabel[[#This Row],[naam]]=""),IF(invoer_werknemers[[#This Row],[verzekerd ANW bedrag]]&gt;0,VALUE(invoer_werknemers[[#This Row],[verzekerd ANW bedrag]]),""),"")</f>
        <v/>
      </c>
      <c r="D478" s="19" t="str">
        <f>IF(NOT(ANWtabel[[#This Row],[naam]]=""),IF(LEN(invoer_werknemers[[#This Row],[geboortedatum]])&gt;0,YEAR(invoer_werknemers[[#This Row],[geboortedatum]]),""),"")</f>
        <v/>
      </c>
      <c r="E47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8" s="35" t="str">
        <f>IF(NOT(ANWtabel[[#This Row],[naam]]=""),IFERROR(ROUND(ANWtabel[[#This Row],[aantal dagen in dienst]]/aantal_dagen_per_maand*ANWtabel[[#This Row],[ANW premie
per maand]],2),0),"")</f>
        <v/>
      </c>
    </row>
    <row r="479" spans="1:6" ht="17.149999999999999" customHeight="1" x14ac:dyDescent="0.4">
      <c r="A479" s="3" t="str">
        <f>IFERROR(IF(invoer_werknemers[[#This Row],[naam]]="","",invoer_werknemers[[#This Row],[naam]]),"")</f>
        <v/>
      </c>
      <c r="B47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79" s="35" t="str">
        <f>IF(NOT(ANWtabel[[#This Row],[naam]]=""),IF(invoer_werknemers[[#This Row],[verzekerd ANW bedrag]]&gt;0,VALUE(invoer_werknemers[[#This Row],[verzekerd ANW bedrag]]),""),"")</f>
        <v/>
      </c>
      <c r="D479" s="19" t="str">
        <f>IF(NOT(ANWtabel[[#This Row],[naam]]=""),IF(LEN(invoer_werknemers[[#This Row],[geboortedatum]])&gt;0,YEAR(invoer_werknemers[[#This Row],[geboortedatum]]),""),"")</f>
        <v/>
      </c>
      <c r="E47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79" s="35" t="str">
        <f>IF(NOT(ANWtabel[[#This Row],[naam]]=""),IFERROR(ROUND(ANWtabel[[#This Row],[aantal dagen in dienst]]/aantal_dagen_per_maand*ANWtabel[[#This Row],[ANW premie
per maand]],2),0),"")</f>
        <v/>
      </c>
    </row>
    <row r="480" spans="1:6" ht="17.149999999999999" customHeight="1" x14ac:dyDescent="0.4">
      <c r="A480" s="3" t="str">
        <f>IFERROR(IF(invoer_werknemers[[#This Row],[naam]]="","",invoer_werknemers[[#This Row],[naam]]),"")</f>
        <v/>
      </c>
      <c r="B48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0" s="35" t="str">
        <f>IF(NOT(ANWtabel[[#This Row],[naam]]=""),IF(invoer_werknemers[[#This Row],[verzekerd ANW bedrag]]&gt;0,VALUE(invoer_werknemers[[#This Row],[verzekerd ANW bedrag]]),""),"")</f>
        <v/>
      </c>
      <c r="D480" s="19" t="str">
        <f>IF(NOT(ANWtabel[[#This Row],[naam]]=""),IF(LEN(invoer_werknemers[[#This Row],[geboortedatum]])&gt;0,YEAR(invoer_werknemers[[#This Row],[geboortedatum]]),""),"")</f>
        <v/>
      </c>
      <c r="E48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0" s="35" t="str">
        <f>IF(NOT(ANWtabel[[#This Row],[naam]]=""),IFERROR(ROUND(ANWtabel[[#This Row],[aantal dagen in dienst]]/aantal_dagen_per_maand*ANWtabel[[#This Row],[ANW premie
per maand]],2),0),"")</f>
        <v/>
      </c>
    </row>
    <row r="481" spans="1:6" ht="17.149999999999999" customHeight="1" x14ac:dyDescent="0.4">
      <c r="A481" s="3" t="str">
        <f>IFERROR(IF(invoer_werknemers[[#This Row],[naam]]="","",invoer_werknemers[[#This Row],[naam]]),"")</f>
        <v/>
      </c>
      <c r="B48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1" s="35" t="str">
        <f>IF(NOT(ANWtabel[[#This Row],[naam]]=""),IF(invoer_werknemers[[#This Row],[verzekerd ANW bedrag]]&gt;0,VALUE(invoer_werknemers[[#This Row],[verzekerd ANW bedrag]]),""),"")</f>
        <v/>
      </c>
      <c r="D481" s="19" t="str">
        <f>IF(NOT(ANWtabel[[#This Row],[naam]]=""),IF(LEN(invoer_werknemers[[#This Row],[geboortedatum]])&gt;0,YEAR(invoer_werknemers[[#This Row],[geboortedatum]]),""),"")</f>
        <v/>
      </c>
      <c r="E48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1" s="35" t="str">
        <f>IF(NOT(ANWtabel[[#This Row],[naam]]=""),IFERROR(ROUND(ANWtabel[[#This Row],[aantal dagen in dienst]]/aantal_dagen_per_maand*ANWtabel[[#This Row],[ANW premie
per maand]],2),0),"")</f>
        <v/>
      </c>
    </row>
    <row r="482" spans="1:6" ht="17.149999999999999" customHeight="1" x14ac:dyDescent="0.4">
      <c r="A482" s="3" t="str">
        <f>IFERROR(IF(invoer_werknemers[[#This Row],[naam]]="","",invoer_werknemers[[#This Row],[naam]]),"")</f>
        <v/>
      </c>
      <c r="B48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2" s="35" t="str">
        <f>IF(NOT(ANWtabel[[#This Row],[naam]]=""),IF(invoer_werknemers[[#This Row],[verzekerd ANW bedrag]]&gt;0,VALUE(invoer_werknemers[[#This Row],[verzekerd ANW bedrag]]),""),"")</f>
        <v/>
      </c>
      <c r="D482" s="19" t="str">
        <f>IF(NOT(ANWtabel[[#This Row],[naam]]=""),IF(LEN(invoer_werknemers[[#This Row],[geboortedatum]])&gt;0,YEAR(invoer_werknemers[[#This Row],[geboortedatum]]),""),"")</f>
        <v/>
      </c>
      <c r="E48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2" s="35" t="str">
        <f>IF(NOT(ANWtabel[[#This Row],[naam]]=""),IFERROR(ROUND(ANWtabel[[#This Row],[aantal dagen in dienst]]/aantal_dagen_per_maand*ANWtabel[[#This Row],[ANW premie
per maand]],2),0),"")</f>
        <v/>
      </c>
    </row>
    <row r="483" spans="1:6" ht="17.149999999999999" customHeight="1" x14ac:dyDescent="0.4">
      <c r="A483" s="3" t="str">
        <f>IFERROR(IF(invoer_werknemers[[#This Row],[naam]]="","",invoer_werknemers[[#This Row],[naam]]),"")</f>
        <v/>
      </c>
      <c r="B48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3" s="35" t="str">
        <f>IF(NOT(ANWtabel[[#This Row],[naam]]=""),IF(invoer_werknemers[[#This Row],[verzekerd ANW bedrag]]&gt;0,VALUE(invoer_werknemers[[#This Row],[verzekerd ANW bedrag]]),""),"")</f>
        <v/>
      </c>
      <c r="D483" s="19" t="str">
        <f>IF(NOT(ANWtabel[[#This Row],[naam]]=""),IF(LEN(invoer_werknemers[[#This Row],[geboortedatum]])&gt;0,YEAR(invoer_werknemers[[#This Row],[geboortedatum]]),""),"")</f>
        <v/>
      </c>
      <c r="E48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3" s="35" t="str">
        <f>IF(NOT(ANWtabel[[#This Row],[naam]]=""),IFERROR(ROUND(ANWtabel[[#This Row],[aantal dagen in dienst]]/aantal_dagen_per_maand*ANWtabel[[#This Row],[ANW premie
per maand]],2),0),"")</f>
        <v/>
      </c>
    </row>
    <row r="484" spans="1:6" ht="17.149999999999999" customHeight="1" x14ac:dyDescent="0.4">
      <c r="A484" s="3" t="str">
        <f>IFERROR(IF(invoer_werknemers[[#This Row],[naam]]="","",invoer_werknemers[[#This Row],[naam]]),"")</f>
        <v/>
      </c>
      <c r="B48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4" s="35" t="str">
        <f>IF(NOT(ANWtabel[[#This Row],[naam]]=""),IF(invoer_werknemers[[#This Row],[verzekerd ANW bedrag]]&gt;0,VALUE(invoer_werknemers[[#This Row],[verzekerd ANW bedrag]]),""),"")</f>
        <v/>
      </c>
      <c r="D484" s="19" t="str">
        <f>IF(NOT(ANWtabel[[#This Row],[naam]]=""),IF(LEN(invoer_werknemers[[#This Row],[geboortedatum]])&gt;0,YEAR(invoer_werknemers[[#This Row],[geboortedatum]]),""),"")</f>
        <v/>
      </c>
      <c r="E48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4" s="35" t="str">
        <f>IF(NOT(ANWtabel[[#This Row],[naam]]=""),IFERROR(ROUND(ANWtabel[[#This Row],[aantal dagen in dienst]]/aantal_dagen_per_maand*ANWtabel[[#This Row],[ANW premie
per maand]],2),0),"")</f>
        <v/>
      </c>
    </row>
    <row r="485" spans="1:6" ht="17.149999999999999" customHeight="1" x14ac:dyDescent="0.4">
      <c r="A485" s="3" t="str">
        <f>IFERROR(IF(invoer_werknemers[[#This Row],[naam]]="","",invoer_werknemers[[#This Row],[naam]]),"")</f>
        <v/>
      </c>
      <c r="B48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5" s="35" t="str">
        <f>IF(NOT(ANWtabel[[#This Row],[naam]]=""),IF(invoer_werknemers[[#This Row],[verzekerd ANW bedrag]]&gt;0,VALUE(invoer_werknemers[[#This Row],[verzekerd ANW bedrag]]),""),"")</f>
        <v/>
      </c>
      <c r="D485" s="19" t="str">
        <f>IF(NOT(ANWtabel[[#This Row],[naam]]=""),IF(LEN(invoer_werknemers[[#This Row],[geboortedatum]])&gt;0,YEAR(invoer_werknemers[[#This Row],[geboortedatum]]),""),"")</f>
        <v/>
      </c>
      <c r="E48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5" s="35" t="str">
        <f>IF(NOT(ANWtabel[[#This Row],[naam]]=""),IFERROR(ROUND(ANWtabel[[#This Row],[aantal dagen in dienst]]/aantal_dagen_per_maand*ANWtabel[[#This Row],[ANW premie
per maand]],2),0),"")</f>
        <v/>
      </c>
    </row>
    <row r="486" spans="1:6" ht="17.149999999999999" customHeight="1" x14ac:dyDescent="0.4">
      <c r="A486" s="3" t="str">
        <f>IFERROR(IF(invoer_werknemers[[#This Row],[naam]]="","",invoer_werknemers[[#This Row],[naam]]),"")</f>
        <v/>
      </c>
      <c r="B48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6" s="35" t="str">
        <f>IF(NOT(ANWtabel[[#This Row],[naam]]=""),IF(invoer_werknemers[[#This Row],[verzekerd ANW bedrag]]&gt;0,VALUE(invoer_werknemers[[#This Row],[verzekerd ANW bedrag]]),""),"")</f>
        <v/>
      </c>
      <c r="D486" s="19" t="str">
        <f>IF(NOT(ANWtabel[[#This Row],[naam]]=""),IF(LEN(invoer_werknemers[[#This Row],[geboortedatum]])&gt;0,YEAR(invoer_werknemers[[#This Row],[geboortedatum]]),""),"")</f>
        <v/>
      </c>
      <c r="E48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6" s="35" t="str">
        <f>IF(NOT(ANWtabel[[#This Row],[naam]]=""),IFERROR(ROUND(ANWtabel[[#This Row],[aantal dagen in dienst]]/aantal_dagen_per_maand*ANWtabel[[#This Row],[ANW premie
per maand]],2),0),"")</f>
        <v/>
      </c>
    </row>
    <row r="487" spans="1:6" ht="17.149999999999999" customHeight="1" x14ac:dyDescent="0.4">
      <c r="A487" s="3" t="str">
        <f>IFERROR(IF(invoer_werknemers[[#This Row],[naam]]="","",invoer_werknemers[[#This Row],[naam]]),"")</f>
        <v/>
      </c>
      <c r="B48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7" s="35" t="str">
        <f>IF(NOT(ANWtabel[[#This Row],[naam]]=""),IF(invoer_werknemers[[#This Row],[verzekerd ANW bedrag]]&gt;0,VALUE(invoer_werknemers[[#This Row],[verzekerd ANW bedrag]]),""),"")</f>
        <v/>
      </c>
      <c r="D487" s="19" t="str">
        <f>IF(NOT(ANWtabel[[#This Row],[naam]]=""),IF(LEN(invoer_werknemers[[#This Row],[geboortedatum]])&gt;0,YEAR(invoer_werknemers[[#This Row],[geboortedatum]]),""),"")</f>
        <v/>
      </c>
      <c r="E48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7" s="35" t="str">
        <f>IF(NOT(ANWtabel[[#This Row],[naam]]=""),IFERROR(ROUND(ANWtabel[[#This Row],[aantal dagen in dienst]]/aantal_dagen_per_maand*ANWtabel[[#This Row],[ANW premie
per maand]],2),0),"")</f>
        <v/>
      </c>
    </row>
    <row r="488" spans="1:6" ht="17.149999999999999" customHeight="1" x14ac:dyDescent="0.4">
      <c r="A488" s="3" t="str">
        <f>IFERROR(IF(invoer_werknemers[[#This Row],[naam]]="","",invoer_werknemers[[#This Row],[naam]]),"")</f>
        <v/>
      </c>
      <c r="B48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8" s="35" t="str">
        <f>IF(NOT(ANWtabel[[#This Row],[naam]]=""),IF(invoer_werknemers[[#This Row],[verzekerd ANW bedrag]]&gt;0,VALUE(invoer_werknemers[[#This Row],[verzekerd ANW bedrag]]),""),"")</f>
        <v/>
      </c>
      <c r="D488" s="19" t="str">
        <f>IF(NOT(ANWtabel[[#This Row],[naam]]=""),IF(LEN(invoer_werknemers[[#This Row],[geboortedatum]])&gt;0,YEAR(invoer_werknemers[[#This Row],[geboortedatum]]),""),"")</f>
        <v/>
      </c>
      <c r="E48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8" s="35" t="str">
        <f>IF(NOT(ANWtabel[[#This Row],[naam]]=""),IFERROR(ROUND(ANWtabel[[#This Row],[aantal dagen in dienst]]/aantal_dagen_per_maand*ANWtabel[[#This Row],[ANW premie
per maand]],2),0),"")</f>
        <v/>
      </c>
    </row>
    <row r="489" spans="1:6" ht="17.149999999999999" customHeight="1" x14ac:dyDescent="0.4">
      <c r="A489" s="3" t="str">
        <f>IFERROR(IF(invoer_werknemers[[#This Row],[naam]]="","",invoer_werknemers[[#This Row],[naam]]),"")</f>
        <v/>
      </c>
      <c r="B48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89" s="35" t="str">
        <f>IF(NOT(ANWtabel[[#This Row],[naam]]=""),IF(invoer_werknemers[[#This Row],[verzekerd ANW bedrag]]&gt;0,VALUE(invoer_werknemers[[#This Row],[verzekerd ANW bedrag]]),""),"")</f>
        <v/>
      </c>
      <c r="D489" s="19" t="str">
        <f>IF(NOT(ANWtabel[[#This Row],[naam]]=""),IF(LEN(invoer_werknemers[[#This Row],[geboortedatum]])&gt;0,YEAR(invoer_werknemers[[#This Row],[geboortedatum]]),""),"")</f>
        <v/>
      </c>
      <c r="E48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89" s="35" t="str">
        <f>IF(NOT(ANWtabel[[#This Row],[naam]]=""),IFERROR(ROUND(ANWtabel[[#This Row],[aantal dagen in dienst]]/aantal_dagen_per_maand*ANWtabel[[#This Row],[ANW premie
per maand]],2),0),"")</f>
        <v/>
      </c>
    </row>
    <row r="490" spans="1:6" ht="17.149999999999999" customHeight="1" x14ac:dyDescent="0.4">
      <c r="A490" s="3" t="str">
        <f>IFERROR(IF(invoer_werknemers[[#This Row],[naam]]="","",invoer_werknemers[[#This Row],[naam]]),"")</f>
        <v/>
      </c>
      <c r="B49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0" s="35" t="str">
        <f>IF(NOT(ANWtabel[[#This Row],[naam]]=""),IF(invoer_werknemers[[#This Row],[verzekerd ANW bedrag]]&gt;0,VALUE(invoer_werknemers[[#This Row],[verzekerd ANW bedrag]]),""),"")</f>
        <v/>
      </c>
      <c r="D490" s="19" t="str">
        <f>IF(NOT(ANWtabel[[#This Row],[naam]]=""),IF(LEN(invoer_werknemers[[#This Row],[geboortedatum]])&gt;0,YEAR(invoer_werknemers[[#This Row],[geboortedatum]]),""),"")</f>
        <v/>
      </c>
      <c r="E49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0" s="35" t="str">
        <f>IF(NOT(ANWtabel[[#This Row],[naam]]=""),IFERROR(ROUND(ANWtabel[[#This Row],[aantal dagen in dienst]]/aantal_dagen_per_maand*ANWtabel[[#This Row],[ANW premie
per maand]],2),0),"")</f>
        <v/>
      </c>
    </row>
    <row r="491" spans="1:6" ht="17.149999999999999" customHeight="1" x14ac:dyDescent="0.4">
      <c r="A491" s="3" t="str">
        <f>IFERROR(IF(invoer_werknemers[[#This Row],[naam]]="","",invoer_werknemers[[#This Row],[naam]]),"")</f>
        <v/>
      </c>
      <c r="B49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1" s="35" t="str">
        <f>IF(NOT(ANWtabel[[#This Row],[naam]]=""),IF(invoer_werknemers[[#This Row],[verzekerd ANW bedrag]]&gt;0,VALUE(invoer_werknemers[[#This Row],[verzekerd ANW bedrag]]),""),"")</f>
        <v/>
      </c>
      <c r="D491" s="19" t="str">
        <f>IF(NOT(ANWtabel[[#This Row],[naam]]=""),IF(LEN(invoer_werknemers[[#This Row],[geboortedatum]])&gt;0,YEAR(invoer_werknemers[[#This Row],[geboortedatum]]),""),"")</f>
        <v/>
      </c>
      <c r="E49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1" s="35" t="str">
        <f>IF(NOT(ANWtabel[[#This Row],[naam]]=""),IFERROR(ROUND(ANWtabel[[#This Row],[aantal dagen in dienst]]/aantal_dagen_per_maand*ANWtabel[[#This Row],[ANW premie
per maand]],2),0),"")</f>
        <v/>
      </c>
    </row>
    <row r="492" spans="1:6" ht="17.149999999999999" customHeight="1" x14ac:dyDescent="0.4">
      <c r="A492" s="3" t="str">
        <f>IFERROR(IF(invoer_werknemers[[#This Row],[naam]]="","",invoer_werknemers[[#This Row],[naam]]),"")</f>
        <v/>
      </c>
      <c r="B49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2" s="35" t="str">
        <f>IF(NOT(ANWtabel[[#This Row],[naam]]=""),IF(invoer_werknemers[[#This Row],[verzekerd ANW bedrag]]&gt;0,VALUE(invoer_werknemers[[#This Row],[verzekerd ANW bedrag]]),""),"")</f>
        <v/>
      </c>
      <c r="D492" s="19" t="str">
        <f>IF(NOT(ANWtabel[[#This Row],[naam]]=""),IF(LEN(invoer_werknemers[[#This Row],[geboortedatum]])&gt;0,YEAR(invoer_werknemers[[#This Row],[geboortedatum]]),""),"")</f>
        <v/>
      </c>
      <c r="E49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2" s="35" t="str">
        <f>IF(NOT(ANWtabel[[#This Row],[naam]]=""),IFERROR(ROUND(ANWtabel[[#This Row],[aantal dagen in dienst]]/aantal_dagen_per_maand*ANWtabel[[#This Row],[ANW premie
per maand]],2),0),"")</f>
        <v/>
      </c>
    </row>
    <row r="493" spans="1:6" ht="17.149999999999999" customHeight="1" x14ac:dyDescent="0.4">
      <c r="A493" s="3" t="str">
        <f>IFERROR(IF(invoer_werknemers[[#This Row],[naam]]="","",invoer_werknemers[[#This Row],[naam]]),"")</f>
        <v/>
      </c>
      <c r="B49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3" s="35" t="str">
        <f>IF(NOT(ANWtabel[[#This Row],[naam]]=""),IF(invoer_werknemers[[#This Row],[verzekerd ANW bedrag]]&gt;0,VALUE(invoer_werknemers[[#This Row],[verzekerd ANW bedrag]]),""),"")</f>
        <v/>
      </c>
      <c r="D493" s="19" t="str">
        <f>IF(NOT(ANWtabel[[#This Row],[naam]]=""),IF(LEN(invoer_werknemers[[#This Row],[geboortedatum]])&gt;0,YEAR(invoer_werknemers[[#This Row],[geboortedatum]]),""),"")</f>
        <v/>
      </c>
      <c r="E49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3" s="35" t="str">
        <f>IF(NOT(ANWtabel[[#This Row],[naam]]=""),IFERROR(ROUND(ANWtabel[[#This Row],[aantal dagen in dienst]]/aantal_dagen_per_maand*ANWtabel[[#This Row],[ANW premie
per maand]],2),0),"")</f>
        <v/>
      </c>
    </row>
    <row r="494" spans="1:6" ht="17.149999999999999" customHeight="1" x14ac:dyDescent="0.4">
      <c r="A494" s="3" t="str">
        <f>IFERROR(IF(invoer_werknemers[[#This Row],[naam]]="","",invoer_werknemers[[#This Row],[naam]]),"")</f>
        <v/>
      </c>
      <c r="B49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4" s="35" t="str">
        <f>IF(NOT(ANWtabel[[#This Row],[naam]]=""),IF(invoer_werknemers[[#This Row],[verzekerd ANW bedrag]]&gt;0,VALUE(invoer_werknemers[[#This Row],[verzekerd ANW bedrag]]),""),"")</f>
        <v/>
      </c>
      <c r="D494" s="19" t="str">
        <f>IF(NOT(ANWtabel[[#This Row],[naam]]=""),IF(LEN(invoer_werknemers[[#This Row],[geboortedatum]])&gt;0,YEAR(invoer_werknemers[[#This Row],[geboortedatum]]),""),"")</f>
        <v/>
      </c>
      <c r="E49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4" s="35" t="str">
        <f>IF(NOT(ANWtabel[[#This Row],[naam]]=""),IFERROR(ROUND(ANWtabel[[#This Row],[aantal dagen in dienst]]/aantal_dagen_per_maand*ANWtabel[[#This Row],[ANW premie
per maand]],2),0),"")</f>
        <v/>
      </c>
    </row>
    <row r="495" spans="1:6" ht="17.149999999999999" customHeight="1" x14ac:dyDescent="0.4">
      <c r="A495" s="3" t="str">
        <f>IFERROR(IF(invoer_werknemers[[#This Row],[naam]]="","",invoer_werknemers[[#This Row],[naam]]),"")</f>
        <v/>
      </c>
      <c r="B49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5" s="35" t="str">
        <f>IF(NOT(ANWtabel[[#This Row],[naam]]=""),IF(invoer_werknemers[[#This Row],[verzekerd ANW bedrag]]&gt;0,VALUE(invoer_werknemers[[#This Row],[verzekerd ANW bedrag]]),""),"")</f>
        <v/>
      </c>
      <c r="D495" s="19" t="str">
        <f>IF(NOT(ANWtabel[[#This Row],[naam]]=""),IF(LEN(invoer_werknemers[[#This Row],[geboortedatum]])&gt;0,YEAR(invoer_werknemers[[#This Row],[geboortedatum]]),""),"")</f>
        <v/>
      </c>
      <c r="E49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5" s="35" t="str">
        <f>IF(NOT(ANWtabel[[#This Row],[naam]]=""),IFERROR(ROUND(ANWtabel[[#This Row],[aantal dagen in dienst]]/aantal_dagen_per_maand*ANWtabel[[#This Row],[ANW premie
per maand]],2),0),"")</f>
        <v/>
      </c>
    </row>
    <row r="496" spans="1:6" ht="17.149999999999999" customHeight="1" x14ac:dyDescent="0.4">
      <c r="A496" s="3" t="str">
        <f>IFERROR(IF(invoer_werknemers[[#This Row],[naam]]="","",invoer_werknemers[[#This Row],[naam]]),"")</f>
        <v/>
      </c>
      <c r="B49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6" s="35" t="str">
        <f>IF(NOT(ANWtabel[[#This Row],[naam]]=""),IF(invoer_werknemers[[#This Row],[verzekerd ANW bedrag]]&gt;0,VALUE(invoer_werknemers[[#This Row],[verzekerd ANW bedrag]]),""),"")</f>
        <v/>
      </c>
      <c r="D496" s="19" t="str">
        <f>IF(NOT(ANWtabel[[#This Row],[naam]]=""),IF(LEN(invoer_werknemers[[#This Row],[geboortedatum]])&gt;0,YEAR(invoer_werknemers[[#This Row],[geboortedatum]]),""),"")</f>
        <v/>
      </c>
      <c r="E49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6" s="35" t="str">
        <f>IF(NOT(ANWtabel[[#This Row],[naam]]=""),IFERROR(ROUND(ANWtabel[[#This Row],[aantal dagen in dienst]]/aantal_dagen_per_maand*ANWtabel[[#This Row],[ANW premie
per maand]],2),0),"")</f>
        <v/>
      </c>
    </row>
    <row r="497" spans="1:6" ht="17.149999999999999" customHeight="1" x14ac:dyDescent="0.4">
      <c r="A497" s="3" t="str">
        <f>IFERROR(IF(invoer_werknemers[[#This Row],[naam]]="","",invoer_werknemers[[#This Row],[naam]]),"")</f>
        <v/>
      </c>
      <c r="B497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7" s="35" t="str">
        <f>IF(NOT(ANWtabel[[#This Row],[naam]]=""),IF(invoer_werknemers[[#This Row],[verzekerd ANW bedrag]]&gt;0,VALUE(invoer_werknemers[[#This Row],[verzekerd ANW bedrag]]),""),"")</f>
        <v/>
      </c>
      <c r="D497" s="19" t="str">
        <f>IF(NOT(ANWtabel[[#This Row],[naam]]=""),IF(LEN(invoer_werknemers[[#This Row],[geboortedatum]])&gt;0,YEAR(invoer_werknemers[[#This Row],[geboortedatum]]),""),"")</f>
        <v/>
      </c>
      <c r="E497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7" s="35" t="str">
        <f>IF(NOT(ANWtabel[[#This Row],[naam]]=""),IFERROR(ROUND(ANWtabel[[#This Row],[aantal dagen in dienst]]/aantal_dagen_per_maand*ANWtabel[[#This Row],[ANW premie
per maand]],2),0),"")</f>
        <v/>
      </c>
    </row>
    <row r="498" spans="1:6" ht="17.149999999999999" customHeight="1" x14ac:dyDescent="0.4">
      <c r="A498" s="3" t="str">
        <f>IFERROR(IF(invoer_werknemers[[#This Row],[naam]]="","",invoer_werknemers[[#This Row],[naam]]),"")</f>
        <v/>
      </c>
      <c r="B498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8" s="35" t="str">
        <f>IF(NOT(ANWtabel[[#This Row],[naam]]=""),IF(invoer_werknemers[[#This Row],[verzekerd ANW bedrag]]&gt;0,VALUE(invoer_werknemers[[#This Row],[verzekerd ANW bedrag]]),""),"")</f>
        <v/>
      </c>
      <c r="D498" s="19" t="str">
        <f>IF(NOT(ANWtabel[[#This Row],[naam]]=""),IF(LEN(invoer_werknemers[[#This Row],[geboortedatum]])&gt;0,YEAR(invoer_werknemers[[#This Row],[geboortedatum]]),""),"")</f>
        <v/>
      </c>
      <c r="E498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8" s="35" t="str">
        <f>IF(NOT(ANWtabel[[#This Row],[naam]]=""),IFERROR(ROUND(ANWtabel[[#This Row],[aantal dagen in dienst]]/aantal_dagen_per_maand*ANWtabel[[#This Row],[ANW premie
per maand]],2),0),"")</f>
        <v/>
      </c>
    </row>
    <row r="499" spans="1:6" ht="17.149999999999999" customHeight="1" x14ac:dyDescent="0.4">
      <c r="A499" s="3" t="str">
        <f>IFERROR(IF(invoer_werknemers[[#This Row],[naam]]="","",invoer_werknemers[[#This Row],[naam]]),"")</f>
        <v/>
      </c>
      <c r="B499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499" s="35" t="str">
        <f>IF(NOT(ANWtabel[[#This Row],[naam]]=""),IF(invoer_werknemers[[#This Row],[verzekerd ANW bedrag]]&gt;0,VALUE(invoer_werknemers[[#This Row],[verzekerd ANW bedrag]]),""),"")</f>
        <v/>
      </c>
      <c r="D499" s="19" t="str">
        <f>IF(NOT(ANWtabel[[#This Row],[naam]]=""),IF(LEN(invoer_werknemers[[#This Row],[geboortedatum]])&gt;0,YEAR(invoer_werknemers[[#This Row],[geboortedatum]]),""),"")</f>
        <v/>
      </c>
      <c r="E499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499" s="35" t="str">
        <f>IF(NOT(ANWtabel[[#This Row],[naam]]=""),IFERROR(ROUND(ANWtabel[[#This Row],[aantal dagen in dienst]]/aantal_dagen_per_maand*ANWtabel[[#This Row],[ANW premie
per maand]],2),0),"")</f>
        <v/>
      </c>
    </row>
    <row r="500" spans="1:6" ht="17.149999999999999" customHeight="1" x14ac:dyDescent="0.4">
      <c r="A500" s="3" t="str">
        <f>IFERROR(IF(invoer_werknemers[[#This Row],[naam]]="","",invoer_werknemers[[#This Row],[naam]]),"")</f>
        <v/>
      </c>
      <c r="B500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0" s="35" t="str">
        <f>IF(NOT(ANWtabel[[#This Row],[naam]]=""),IF(invoer_werknemers[[#This Row],[verzekerd ANW bedrag]]&gt;0,VALUE(invoer_werknemers[[#This Row],[verzekerd ANW bedrag]]),""),"")</f>
        <v/>
      </c>
      <c r="D500" s="19" t="str">
        <f>IF(NOT(ANWtabel[[#This Row],[naam]]=""),IF(LEN(invoer_werknemers[[#This Row],[geboortedatum]])&gt;0,YEAR(invoer_werknemers[[#This Row],[geboortedatum]]),""),"")</f>
        <v/>
      </c>
      <c r="E500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0" s="35" t="str">
        <f>IF(NOT(ANWtabel[[#This Row],[naam]]=""),IFERROR(ROUND(ANWtabel[[#This Row],[aantal dagen in dienst]]/aantal_dagen_per_maand*ANWtabel[[#This Row],[ANW premie
per maand]],2),0),"")</f>
        <v/>
      </c>
    </row>
    <row r="501" spans="1:6" ht="17.149999999999999" customHeight="1" x14ac:dyDescent="0.4">
      <c r="A501" s="3" t="str">
        <f>IFERROR(IF(invoer_werknemers[[#This Row],[naam]]="","",invoer_werknemers[[#This Row],[naam]]),"")</f>
        <v/>
      </c>
      <c r="B501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1" s="35" t="str">
        <f>IF(NOT(ANWtabel[[#This Row],[naam]]=""),IF(invoer_werknemers[[#This Row],[verzekerd ANW bedrag]]&gt;0,VALUE(invoer_werknemers[[#This Row],[verzekerd ANW bedrag]]),""),"")</f>
        <v/>
      </c>
      <c r="D501" s="19" t="str">
        <f>IF(NOT(ANWtabel[[#This Row],[naam]]=""),IF(LEN(invoer_werknemers[[#This Row],[geboortedatum]])&gt;0,YEAR(invoer_werknemers[[#This Row],[geboortedatum]]),""),"")</f>
        <v/>
      </c>
      <c r="E501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1" s="35" t="str">
        <f>IF(NOT(ANWtabel[[#This Row],[naam]]=""),IFERROR(ROUND(ANWtabel[[#This Row],[aantal dagen in dienst]]/aantal_dagen_per_maand*ANWtabel[[#This Row],[ANW premie
per maand]],2),0),"")</f>
        <v/>
      </c>
    </row>
    <row r="502" spans="1:6" ht="17.149999999999999" customHeight="1" x14ac:dyDescent="0.4">
      <c r="A502" s="3" t="str">
        <f>IFERROR(IF(invoer_werknemers[[#This Row],[naam]]="","",invoer_werknemers[[#This Row],[naam]]),"")</f>
        <v/>
      </c>
      <c r="B502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2" s="35" t="str">
        <f>IF(NOT(ANWtabel[[#This Row],[naam]]=""),IF(invoer_werknemers[[#This Row],[verzekerd ANW bedrag]]&gt;0,VALUE(invoer_werknemers[[#This Row],[verzekerd ANW bedrag]]),""),"")</f>
        <v/>
      </c>
      <c r="D502" s="19" t="str">
        <f>IF(NOT(ANWtabel[[#This Row],[naam]]=""),IF(LEN(invoer_werknemers[[#This Row],[geboortedatum]])&gt;0,YEAR(invoer_werknemers[[#This Row],[geboortedatum]]),""),"")</f>
        <v/>
      </c>
      <c r="E502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2" s="35" t="str">
        <f>IF(NOT(ANWtabel[[#This Row],[naam]]=""),IFERROR(ROUND(ANWtabel[[#This Row],[aantal dagen in dienst]]/aantal_dagen_per_maand*ANWtabel[[#This Row],[ANW premie
per maand]],2),0),"")</f>
        <v/>
      </c>
    </row>
    <row r="503" spans="1:6" ht="17.149999999999999" customHeight="1" x14ac:dyDescent="0.4">
      <c r="A503" s="3" t="str">
        <f>IFERROR(IF(invoer_werknemers[[#This Row],[naam]]="","",invoer_werknemers[[#This Row],[naam]]),"")</f>
        <v/>
      </c>
      <c r="B503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3" s="35" t="str">
        <f>IF(NOT(ANWtabel[[#This Row],[naam]]=""),IF(invoer_werknemers[[#This Row],[verzekerd ANW bedrag]]&gt;0,VALUE(invoer_werknemers[[#This Row],[verzekerd ANW bedrag]]),""),"")</f>
        <v/>
      </c>
      <c r="D503" s="19" t="str">
        <f>IF(NOT(ANWtabel[[#This Row],[naam]]=""),IF(LEN(invoer_werknemers[[#This Row],[geboortedatum]])&gt;0,YEAR(invoer_werknemers[[#This Row],[geboortedatum]]),""),"")</f>
        <v/>
      </c>
      <c r="E503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3" s="35" t="str">
        <f>IF(NOT(ANWtabel[[#This Row],[naam]]=""),IFERROR(ROUND(ANWtabel[[#This Row],[aantal dagen in dienst]]/aantal_dagen_per_maand*ANWtabel[[#This Row],[ANW premie
per maand]],2),0),"")</f>
        <v/>
      </c>
    </row>
    <row r="504" spans="1:6" ht="17.149999999999999" customHeight="1" x14ac:dyDescent="0.4">
      <c r="A504" s="3" t="str">
        <f>IFERROR(IF(invoer_werknemers[[#This Row],[naam]]="","",invoer_werknemers[[#This Row],[naam]]),"")</f>
        <v/>
      </c>
      <c r="B504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4" s="35" t="str">
        <f>IF(NOT(ANWtabel[[#This Row],[naam]]=""),IF(invoer_werknemers[[#This Row],[verzekerd ANW bedrag]]&gt;0,VALUE(invoer_werknemers[[#This Row],[verzekerd ANW bedrag]]),""),"")</f>
        <v/>
      </c>
      <c r="D504" s="19" t="str">
        <f>IF(NOT(ANWtabel[[#This Row],[naam]]=""),IF(LEN(invoer_werknemers[[#This Row],[geboortedatum]])&gt;0,YEAR(invoer_werknemers[[#This Row],[geboortedatum]]),""),"")</f>
        <v/>
      </c>
      <c r="E504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4" s="35" t="str">
        <f>IF(NOT(ANWtabel[[#This Row],[naam]]=""),IFERROR(ROUND(ANWtabel[[#This Row],[aantal dagen in dienst]]/aantal_dagen_per_maand*ANWtabel[[#This Row],[ANW premie
per maand]],2),0),"")</f>
        <v/>
      </c>
    </row>
    <row r="505" spans="1:6" ht="17.149999999999999" customHeight="1" x14ac:dyDescent="0.4">
      <c r="A505" s="3" t="str">
        <f>IFERROR(IF(invoer_werknemers[[#This Row],[naam]]="","",invoer_werknemers[[#This Row],[naam]]),"")</f>
        <v/>
      </c>
      <c r="B505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5" s="35" t="str">
        <f>IF(NOT(ANWtabel[[#This Row],[naam]]=""),IF(invoer_werknemers[[#This Row],[verzekerd ANW bedrag]]&gt;0,VALUE(invoer_werknemers[[#This Row],[verzekerd ANW bedrag]]),""),"")</f>
        <v/>
      </c>
      <c r="D505" s="19" t="str">
        <f>IF(NOT(ANWtabel[[#This Row],[naam]]=""),IF(LEN(invoer_werknemers[[#This Row],[geboortedatum]])&gt;0,YEAR(invoer_werknemers[[#This Row],[geboortedatum]]),""),"")</f>
        <v/>
      </c>
      <c r="E505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5" s="35" t="str">
        <f>IF(NOT(ANWtabel[[#This Row],[naam]]=""),IFERROR(ROUND(ANWtabel[[#This Row],[aantal dagen in dienst]]/aantal_dagen_per_maand*ANWtabel[[#This Row],[ANW premie
per maand]],2),0),"")</f>
        <v/>
      </c>
    </row>
    <row r="506" spans="1:6" ht="17.149999999999999" customHeight="1" x14ac:dyDescent="0.4">
      <c r="A506" s="3" t="str">
        <f>IFERROR(IF(invoer_werknemers[[#This Row],[naam]]="","",invoer_werknemers[[#This Row],[naam]]),"")</f>
        <v/>
      </c>
      <c r="B506" s="22" t="str">
        <f>IF(NOT(ANWtabel[[#This Row],[naam]]=""),IFERROR(
    IF(
        AND(
            ISNUMBER(invoer_werknemers[[#This Row],[startdatum]]),
            ISNUMBER(invoer_werknemers[[#This Row],[einddatum]])
        ),
        DAYS360(invoer_werknemers[[#This Row],[startdatum]], invoer_werknemers[[#This Row],[einddatum]] + 1),
        ""
    ),
    ""
),"")</f>
        <v/>
      </c>
      <c r="C506" s="35" t="str">
        <f>IF(NOT(ANWtabel[[#This Row],[naam]]=""),IF(invoer_werknemers[[#This Row],[verzekerd ANW bedrag]]&gt;0,VALUE(invoer_werknemers[[#This Row],[verzekerd ANW bedrag]]),""),"")</f>
        <v/>
      </c>
      <c r="D506" s="19" t="str">
        <f>IF(NOT(ANWtabel[[#This Row],[naam]]=""),IF(LEN(invoer_werknemers[[#This Row],[geboortedatum]])&gt;0,YEAR(invoer_werknemers[[#This Row],[geboortedatum]]),""),"")</f>
        <v/>
      </c>
      <c r="E506" s="36" t="str">
        <f>IF(NOT(ANWtabel[[#This Row],[naam]]=""),IFERROR(ROUND(INDEX(tabel_anw_premies,MATCH(ANWtabel[[#This Row],[Geboortejaar]],tabel_anw_jaartal,0),MATCH(ANWtabel[[#This Row],[Verzekerd ANW bedrag]],tabel_anw_bedrag,0)),2),0),"")</f>
        <v/>
      </c>
      <c r="F506" s="35" t="str">
        <f>IF(NOT(ANWtabel[[#This Row],[naam]]=""),IFERROR(ROUND(ANWtabel[[#This Row],[aantal dagen in dienst]]/aantal_dagen_per_maand*ANWtabel[[#This Row],[ANW premie
per maand]],2),0),"")</f>
        <v/>
      </c>
    </row>
  </sheetData>
  <sheetProtection algorithmName="SHA-512" hashValue="2qCnUxUbYknCvnXiDZujBDeOU5rjDvhfpSNA4QymoHC5y7VldPUS9bHge7dP+gEv4jqz+Bx48XiKzMWfIr5OEw==" saltValue="AbmE+fsRAZJ9cgkCKK2hNQ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E34E-6545-E642-BD5E-76627D137C90}">
  <dimension ref="A1:L78"/>
  <sheetViews>
    <sheetView tabSelected="1" topLeftCell="A3" workbookViewId="0">
      <selection sqref="A1:B1"/>
    </sheetView>
  </sheetViews>
  <sheetFormatPr defaultColWidth="8.83203125" defaultRowHeight="15.5" x14ac:dyDescent="0.35"/>
  <cols>
    <col min="1" max="1" width="8.83203125" style="1"/>
    <col min="2" max="2" width="22.5" style="1" bestFit="1" customWidth="1"/>
    <col min="3" max="3" width="21.83203125" style="1" bestFit="1" customWidth="1"/>
    <col min="4" max="4" width="16.75" style="1" customWidth="1"/>
    <col min="5" max="5" width="12.5" style="1" bestFit="1" customWidth="1"/>
    <col min="6" max="6" width="16.5" style="1" customWidth="1"/>
    <col min="7" max="8" width="15.58203125" style="1" customWidth="1"/>
    <col min="9" max="9" width="11.25" style="1" bestFit="1" customWidth="1"/>
    <col min="10" max="10" width="16.83203125" style="1" bestFit="1" customWidth="1"/>
    <col min="11" max="11" width="16.1640625" style="1" customWidth="1"/>
    <col min="12" max="12" width="16.08203125" style="1" customWidth="1"/>
    <col min="13" max="16384" width="8.83203125" style="1"/>
  </cols>
  <sheetData>
    <row r="1" spans="1:12" ht="21" x14ac:dyDescent="0.5">
      <c r="A1" s="102" t="s">
        <v>87</v>
      </c>
      <c r="B1" s="102"/>
      <c r="C1" s="46"/>
      <c r="D1" s="46"/>
      <c r="E1" s="46"/>
      <c r="F1" s="46"/>
      <c r="G1" s="46"/>
      <c r="L1" s="6"/>
    </row>
    <row r="2" spans="1:12" x14ac:dyDescent="0.35">
      <c r="B2" s="6"/>
      <c r="L2" s="6"/>
    </row>
    <row r="3" spans="1:12" x14ac:dyDescent="0.35">
      <c r="B3" s="7" t="s">
        <v>88</v>
      </c>
      <c r="C3" s="7" t="s">
        <v>89</v>
      </c>
      <c r="E3" s="7" t="s">
        <v>90</v>
      </c>
      <c r="F3" s="8">
        <v>2026</v>
      </c>
      <c r="K3" s="6"/>
    </row>
    <row r="4" spans="1:12" x14ac:dyDescent="0.35">
      <c r="B4" s="8" t="s">
        <v>91</v>
      </c>
      <c r="C4" s="9">
        <v>30</v>
      </c>
      <c r="K4" s="6"/>
    </row>
    <row r="5" spans="1:12" x14ac:dyDescent="0.35">
      <c r="B5" s="8" t="s">
        <v>92</v>
      </c>
      <c r="C5" s="9">
        <f>1/13*aantal_dagen_per_jaar</f>
        <v>27.692307692307693</v>
      </c>
      <c r="K5" s="6"/>
    </row>
    <row r="7" spans="1:12" x14ac:dyDescent="0.35">
      <c r="B7" s="7" t="s">
        <v>51</v>
      </c>
    </row>
    <row r="8" spans="1:12" x14ac:dyDescent="0.35">
      <c r="B8" s="30">
        <v>21050</v>
      </c>
    </row>
    <row r="9" spans="1:12" x14ac:dyDescent="0.35">
      <c r="B9" s="30">
        <v>15150</v>
      </c>
    </row>
    <row r="10" spans="1:12" x14ac:dyDescent="0.35">
      <c r="B10" s="30">
        <v>9400</v>
      </c>
    </row>
    <row r="12" spans="1:12" ht="15.65" customHeight="1" x14ac:dyDescent="0.35">
      <c r="B12" s="98" t="s">
        <v>93</v>
      </c>
      <c r="C12" s="98"/>
      <c r="D12" s="98"/>
      <c r="E12" s="98"/>
      <c r="F12" s="98"/>
      <c r="G12" s="98"/>
      <c r="H12" s="98"/>
      <c r="I12" s="98"/>
      <c r="J12" s="98"/>
      <c r="K12" s="98"/>
    </row>
    <row r="13" spans="1:12" ht="44" thickBot="1" x14ac:dyDescent="0.4">
      <c r="B13" s="7" t="s">
        <v>94</v>
      </c>
      <c r="C13" s="10"/>
      <c r="D13" s="10" t="s">
        <v>96</v>
      </c>
      <c r="E13" s="89" t="s">
        <v>97</v>
      </c>
      <c r="F13" s="89" t="s">
        <v>171</v>
      </c>
      <c r="G13" s="11" t="s">
        <v>98</v>
      </c>
      <c r="H13" s="11" t="s">
        <v>99</v>
      </c>
      <c r="I13" s="93" t="s">
        <v>100</v>
      </c>
      <c r="J13" s="11" t="s">
        <v>101</v>
      </c>
      <c r="K13" s="11" t="s">
        <v>102</v>
      </c>
      <c r="L13" s="11" t="s">
        <v>103</v>
      </c>
    </row>
    <row r="14" spans="1:12" ht="16" thickBot="1" x14ac:dyDescent="0.4">
      <c r="B14" s="12">
        <v>2026</v>
      </c>
      <c r="C14" s="12"/>
      <c r="D14" s="87">
        <v>46023</v>
      </c>
      <c r="E14" s="90">
        <v>19172</v>
      </c>
      <c r="F14" s="90">
        <v>99321</v>
      </c>
      <c r="G14" s="88">
        <f>salarisgrens-franchise_bedrag</f>
        <v>80149</v>
      </c>
      <c r="H14" s="91">
        <f>maximaal_pensioengevend_salaris-salarisgrens</f>
        <v>38479</v>
      </c>
      <c r="I14" s="90">
        <v>137800</v>
      </c>
      <c r="J14" s="92">
        <v>0.27979999999999999</v>
      </c>
      <c r="K14" s="14">
        <v>0.3674</v>
      </c>
      <c r="L14" s="14">
        <v>0.46800000000000003</v>
      </c>
    </row>
    <row r="16" spans="1:12" x14ac:dyDescent="0.35">
      <c r="B16" s="7" t="s">
        <v>104</v>
      </c>
      <c r="C16" s="7" t="s">
        <v>105</v>
      </c>
      <c r="D16" s="45"/>
      <c r="E16" s="7" t="s">
        <v>106</v>
      </c>
      <c r="G16" s="7" t="s">
        <v>107</v>
      </c>
      <c r="H16" s="7" t="s">
        <v>45</v>
      </c>
    </row>
    <row r="17" spans="2:12" x14ac:dyDescent="0.35">
      <c r="B17" s="12">
        <v>360</v>
      </c>
      <c r="C17" s="12">
        <v>30</v>
      </c>
      <c r="D17" s="45"/>
      <c r="E17" s="12">
        <v>1.08</v>
      </c>
      <c r="G17" s="13">
        <v>46023</v>
      </c>
      <c r="H17" s="13">
        <v>46387</v>
      </c>
    </row>
    <row r="18" spans="2:12" ht="15.65" customHeight="1" x14ac:dyDescent="0.35">
      <c r="D18" s="45"/>
      <c r="E18" s="45"/>
      <c r="F18" s="45"/>
      <c r="G18" s="45"/>
    </row>
    <row r="19" spans="2:12" x14ac:dyDescent="0.35">
      <c r="B19" s="7" t="s">
        <v>108</v>
      </c>
    </row>
    <row r="20" spans="2:12" x14ac:dyDescent="0.35">
      <c r="B20" s="15" t="s">
        <v>109</v>
      </c>
      <c r="C20" s="15" t="s">
        <v>110</v>
      </c>
    </row>
    <row r="21" spans="2:12" x14ac:dyDescent="0.35">
      <c r="B21" s="15" t="s">
        <v>111</v>
      </c>
      <c r="C21" s="15" t="s">
        <v>110</v>
      </c>
    </row>
    <row r="22" spans="2:12" x14ac:dyDescent="0.35">
      <c r="B22" s="15" t="s">
        <v>110</v>
      </c>
      <c r="C22" s="15"/>
    </row>
    <row r="24" spans="2:12" ht="15" customHeight="1" x14ac:dyDescent="0.35">
      <c r="B24" s="7" t="s">
        <v>95</v>
      </c>
      <c r="C24" s="7" t="s">
        <v>109</v>
      </c>
      <c r="E24" s="7" t="s">
        <v>95</v>
      </c>
      <c r="F24" s="7" t="s">
        <v>111</v>
      </c>
      <c r="H24" s="99" t="s">
        <v>170</v>
      </c>
      <c r="I24" s="100"/>
      <c r="J24" s="100"/>
      <c r="K24" s="100"/>
      <c r="L24" s="101"/>
    </row>
    <row r="25" spans="2:12" x14ac:dyDescent="0.35">
      <c r="B25" s="16">
        <v>18</v>
      </c>
      <c r="C25" s="17">
        <v>0.224</v>
      </c>
      <c r="E25" s="16">
        <v>18</v>
      </c>
      <c r="F25" s="17">
        <v>0.27979999999999999</v>
      </c>
      <c r="H25" s="7" t="s">
        <v>95</v>
      </c>
      <c r="I25" s="7"/>
      <c r="J25" s="18">
        <f>B8</f>
        <v>21050</v>
      </c>
      <c r="K25" s="18">
        <f>B9</f>
        <v>15150</v>
      </c>
      <c r="L25" s="18">
        <f>B10</f>
        <v>9400</v>
      </c>
    </row>
    <row r="26" spans="2:12" x14ac:dyDescent="0.35">
      <c r="B26" s="16">
        <v>19</v>
      </c>
      <c r="C26" s="17">
        <v>0.224</v>
      </c>
      <c r="E26" s="16">
        <v>19</v>
      </c>
      <c r="F26" s="17">
        <v>0.27979999999999999</v>
      </c>
      <c r="H26" s="16" t="s">
        <v>112</v>
      </c>
      <c r="I26" s="16">
        <v>1956</v>
      </c>
      <c r="J26" s="5">
        <v>63.38</v>
      </c>
      <c r="K26" s="5">
        <v>45.62</v>
      </c>
      <c r="L26" s="5">
        <v>28.3</v>
      </c>
    </row>
    <row r="27" spans="2:12" x14ac:dyDescent="0.35">
      <c r="B27" s="16">
        <v>20</v>
      </c>
      <c r="C27" s="17">
        <v>0.224</v>
      </c>
      <c r="E27" s="16">
        <v>20</v>
      </c>
      <c r="F27" s="17">
        <v>0.27979999999999999</v>
      </c>
      <c r="H27" s="16" t="s">
        <v>113</v>
      </c>
      <c r="I27" s="16">
        <v>1957</v>
      </c>
      <c r="J27" s="5">
        <v>64.680000000000007</v>
      </c>
      <c r="K27" s="5">
        <v>46.55</v>
      </c>
      <c r="L27" s="5">
        <v>28.88</v>
      </c>
    </row>
    <row r="28" spans="2:12" x14ac:dyDescent="0.35">
      <c r="B28" s="16">
        <v>21</v>
      </c>
      <c r="C28" s="17">
        <v>0.224</v>
      </c>
      <c r="E28" s="16">
        <v>21</v>
      </c>
      <c r="F28" s="17">
        <v>0.27979999999999999</v>
      </c>
      <c r="H28" s="16" t="s">
        <v>114</v>
      </c>
      <c r="I28" s="16">
        <v>1958</v>
      </c>
      <c r="J28" s="5">
        <v>66</v>
      </c>
      <c r="K28" s="5">
        <v>47.5</v>
      </c>
      <c r="L28" s="5">
        <v>29.47</v>
      </c>
    </row>
    <row r="29" spans="2:12" x14ac:dyDescent="0.35">
      <c r="B29" s="16">
        <v>22</v>
      </c>
      <c r="C29" s="17">
        <v>0.224</v>
      </c>
      <c r="E29" s="16">
        <v>22</v>
      </c>
      <c r="F29" s="17">
        <v>0.27979999999999999</v>
      </c>
      <c r="H29" s="16" t="s">
        <v>115</v>
      </c>
      <c r="I29" s="16">
        <v>1959</v>
      </c>
      <c r="J29" s="5">
        <v>67.34</v>
      </c>
      <c r="K29" s="5">
        <v>48.47</v>
      </c>
      <c r="L29" s="5">
        <v>30.07</v>
      </c>
    </row>
    <row r="30" spans="2:12" x14ac:dyDescent="0.35">
      <c r="B30" s="16">
        <v>23</v>
      </c>
      <c r="C30" s="17">
        <v>0.224</v>
      </c>
      <c r="E30" s="16">
        <v>23</v>
      </c>
      <c r="F30" s="17">
        <v>0.27979999999999999</v>
      </c>
      <c r="H30" s="16" t="s">
        <v>116</v>
      </c>
      <c r="I30" s="16">
        <v>1960</v>
      </c>
      <c r="J30" s="5">
        <v>72.180000000000007</v>
      </c>
      <c r="K30" s="5">
        <v>51.95</v>
      </c>
      <c r="L30" s="5">
        <v>32.229999999999997</v>
      </c>
    </row>
    <row r="31" spans="2:12" x14ac:dyDescent="0.35">
      <c r="B31" s="16">
        <v>24</v>
      </c>
      <c r="C31" s="17">
        <v>0.224</v>
      </c>
      <c r="E31" s="16">
        <v>24</v>
      </c>
      <c r="F31" s="17">
        <v>0.27979999999999999</v>
      </c>
      <c r="H31" s="16" t="s">
        <v>117</v>
      </c>
      <c r="I31" s="16">
        <v>1961</v>
      </c>
      <c r="J31" s="5">
        <v>77.36</v>
      </c>
      <c r="K31" s="5">
        <v>55.68</v>
      </c>
      <c r="L31" s="5">
        <v>34.549999999999997</v>
      </c>
    </row>
    <row r="32" spans="2:12" x14ac:dyDescent="0.35">
      <c r="B32" s="16">
        <v>25</v>
      </c>
      <c r="C32" s="17">
        <v>0.224</v>
      </c>
      <c r="E32" s="16">
        <v>25</v>
      </c>
      <c r="F32" s="17">
        <v>0.27979999999999999</v>
      </c>
      <c r="H32" s="16" t="s">
        <v>118</v>
      </c>
      <c r="I32" s="16">
        <v>1962</v>
      </c>
      <c r="J32" s="5">
        <v>81.41</v>
      </c>
      <c r="K32" s="5">
        <v>58.6</v>
      </c>
      <c r="L32" s="5">
        <v>36.36</v>
      </c>
    </row>
    <row r="33" spans="2:12" x14ac:dyDescent="0.35">
      <c r="B33" s="16">
        <v>26</v>
      </c>
      <c r="C33" s="17">
        <v>0.224</v>
      </c>
      <c r="E33" s="16">
        <v>26</v>
      </c>
      <c r="F33" s="17">
        <v>0.27979999999999999</v>
      </c>
      <c r="H33" s="16" t="s">
        <v>119</v>
      </c>
      <c r="I33" s="16">
        <v>1963</v>
      </c>
      <c r="J33" s="5">
        <v>83.56</v>
      </c>
      <c r="K33" s="5">
        <v>60.14</v>
      </c>
      <c r="L33" s="5">
        <v>37.31</v>
      </c>
    </row>
    <row r="34" spans="2:12" x14ac:dyDescent="0.35">
      <c r="B34" s="16">
        <v>27</v>
      </c>
      <c r="C34" s="17">
        <v>0.224</v>
      </c>
      <c r="E34" s="16">
        <v>27</v>
      </c>
      <c r="F34" s="17">
        <v>0.27979999999999999</v>
      </c>
      <c r="H34" s="16" t="s">
        <v>120</v>
      </c>
      <c r="I34" s="16">
        <v>1964</v>
      </c>
      <c r="J34" s="5">
        <v>84.14</v>
      </c>
      <c r="K34" s="5">
        <v>60.56</v>
      </c>
      <c r="L34" s="5">
        <v>37.57</v>
      </c>
    </row>
    <row r="35" spans="2:12" x14ac:dyDescent="0.35">
      <c r="B35" s="16">
        <v>28</v>
      </c>
      <c r="C35" s="17">
        <v>0.224</v>
      </c>
      <c r="E35" s="16">
        <v>28</v>
      </c>
      <c r="F35" s="17">
        <v>0.27979999999999999</v>
      </c>
      <c r="H35" s="16" t="s">
        <v>121</v>
      </c>
      <c r="I35" s="16">
        <v>1965</v>
      </c>
      <c r="J35" s="5">
        <v>83.62</v>
      </c>
      <c r="K35" s="5">
        <v>60.18</v>
      </c>
      <c r="L35" s="5">
        <v>37.340000000000003</v>
      </c>
    </row>
    <row r="36" spans="2:12" x14ac:dyDescent="0.35">
      <c r="B36" s="16">
        <v>29</v>
      </c>
      <c r="C36" s="17">
        <v>0.224</v>
      </c>
      <c r="E36" s="16">
        <v>29</v>
      </c>
      <c r="F36" s="17">
        <v>0.27979999999999999</v>
      </c>
      <c r="H36" s="16" t="s">
        <v>122</v>
      </c>
      <c r="I36" s="16">
        <v>1966</v>
      </c>
      <c r="J36" s="5">
        <v>78.849999999999994</v>
      </c>
      <c r="K36" s="5">
        <v>56.75</v>
      </c>
      <c r="L36" s="5">
        <v>35.21</v>
      </c>
    </row>
    <row r="37" spans="2:12" x14ac:dyDescent="0.35">
      <c r="B37" s="16">
        <v>30</v>
      </c>
      <c r="C37" s="17">
        <v>0.224</v>
      </c>
      <c r="E37" s="16">
        <v>30</v>
      </c>
      <c r="F37" s="17">
        <v>0.27979999999999999</v>
      </c>
      <c r="H37" s="16" t="s">
        <v>123</v>
      </c>
      <c r="I37" s="16">
        <v>1967</v>
      </c>
      <c r="J37" s="5">
        <v>74.290000000000006</v>
      </c>
      <c r="K37" s="5">
        <v>53.46</v>
      </c>
      <c r="L37" s="5">
        <v>33.17</v>
      </c>
    </row>
    <row r="38" spans="2:12" x14ac:dyDescent="0.35">
      <c r="B38" s="16">
        <v>31</v>
      </c>
      <c r="C38" s="17">
        <v>0.224</v>
      </c>
      <c r="E38" s="16">
        <v>31</v>
      </c>
      <c r="F38" s="17">
        <v>0.27979999999999999</v>
      </c>
      <c r="H38" s="16" t="s">
        <v>124</v>
      </c>
      <c r="I38" s="16">
        <v>1968</v>
      </c>
      <c r="J38" s="5">
        <v>69.92</v>
      </c>
      <c r="K38" s="5">
        <v>50.32</v>
      </c>
      <c r="L38" s="5">
        <v>31.22</v>
      </c>
    </row>
    <row r="39" spans="2:12" x14ac:dyDescent="0.35">
      <c r="B39" s="16">
        <v>32</v>
      </c>
      <c r="C39" s="17">
        <v>0.224</v>
      </c>
      <c r="E39" s="16">
        <v>32</v>
      </c>
      <c r="F39" s="17">
        <v>0.27979999999999999</v>
      </c>
      <c r="H39" s="16" t="s">
        <v>125</v>
      </c>
      <c r="I39" s="16">
        <v>1969</v>
      </c>
      <c r="J39" s="5">
        <v>65.739999999999995</v>
      </c>
      <c r="K39" s="5">
        <v>47.32</v>
      </c>
      <c r="L39" s="5">
        <v>29.36</v>
      </c>
    </row>
    <row r="40" spans="2:12" x14ac:dyDescent="0.35">
      <c r="B40" s="16">
        <v>33</v>
      </c>
      <c r="C40" s="17">
        <v>0.224</v>
      </c>
      <c r="E40" s="16">
        <v>33</v>
      </c>
      <c r="F40" s="17">
        <v>0.27979999999999999</v>
      </c>
      <c r="H40" s="16" t="s">
        <v>126</v>
      </c>
      <c r="I40" s="16">
        <v>1970</v>
      </c>
      <c r="J40" s="5">
        <v>61.76</v>
      </c>
      <c r="K40" s="5">
        <v>44.45</v>
      </c>
      <c r="L40" s="5">
        <v>27.58</v>
      </c>
    </row>
    <row r="41" spans="2:12" x14ac:dyDescent="0.35">
      <c r="B41" s="16">
        <v>34</v>
      </c>
      <c r="C41" s="17">
        <v>0.224</v>
      </c>
      <c r="E41" s="16">
        <v>34</v>
      </c>
      <c r="F41" s="17">
        <v>0.27979999999999999</v>
      </c>
      <c r="H41" s="16" t="s">
        <v>127</v>
      </c>
      <c r="I41" s="16">
        <v>1971</v>
      </c>
      <c r="J41" s="5">
        <v>57.96</v>
      </c>
      <c r="K41" s="5">
        <v>41.71</v>
      </c>
      <c r="L41" s="5">
        <v>25.88</v>
      </c>
    </row>
    <row r="42" spans="2:12" x14ac:dyDescent="0.35">
      <c r="B42" s="16">
        <f>B41+1</f>
        <v>35</v>
      </c>
      <c r="C42" s="17">
        <v>0.224</v>
      </c>
      <c r="E42" s="16">
        <f>E41+1</f>
        <v>35</v>
      </c>
      <c r="F42" s="17">
        <v>0.27979999999999999</v>
      </c>
      <c r="H42" s="16" t="s">
        <v>128</v>
      </c>
      <c r="I42" s="16">
        <v>1972</v>
      </c>
      <c r="J42" s="5">
        <v>54.34</v>
      </c>
      <c r="K42" s="5">
        <v>39.11</v>
      </c>
      <c r="L42" s="5">
        <v>24.27</v>
      </c>
    </row>
    <row r="43" spans="2:12" x14ac:dyDescent="0.35">
      <c r="B43" s="16">
        <f t="shared" ref="B43:B75" si="0">B42+1</f>
        <v>36</v>
      </c>
      <c r="C43" s="17">
        <v>0.224</v>
      </c>
      <c r="E43" s="16">
        <f t="shared" ref="E43:E75" si="1">E42+1</f>
        <v>36</v>
      </c>
      <c r="F43" s="17">
        <v>0.27979999999999999</v>
      </c>
      <c r="H43" s="16" t="s">
        <v>129</v>
      </c>
      <c r="I43" s="16">
        <v>1973</v>
      </c>
      <c r="J43" s="5">
        <v>50.9</v>
      </c>
      <c r="K43" s="5">
        <v>36.630000000000003</v>
      </c>
      <c r="L43" s="5">
        <v>22.73</v>
      </c>
    </row>
    <row r="44" spans="2:12" x14ac:dyDescent="0.35">
      <c r="B44" s="16">
        <f t="shared" si="0"/>
        <v>37</v>
      </c>
      <c r="C44" s="17">
        <v>0.224</v>
      </c>
      <c r="E44" s="16">
        <f t="shared" si="1"/>
        <v>37</v>
      </c>
      <c r="F44" s="17">
        <v>0.27979999999999999</v>
      </c>
      <c r="H44" s="16" t="s">
        <v>130</v>
      </c>
      <c r="I44" s="16">
        <v>1974</v>
      </c>
      <c r="J44" s="5">
        <v>47.63</v>
      </c>
      <c r="K44" s="5">
        <v>34.28</v>
      </c>
      <c r="L44" s="5">
        <v>21.27</v>
      </c>
    </row>
    <row r="45" spans="2:12" x14ac:dyDescent="0.35">
      <c r="B45" s="16">
        <f t="shared" si="0"/>
        <v>38</v>
      </c>
      <c r="C45" s="17">
        <v>0.224</v>
      </c>
      <c r="E45" s="16">
        <f t="shared" si="1"/>
        <v>38</v>
      </c>
      <c r="F45" s="17">
        <v>0.27979999999999999</v>
      </c>
      <c r="H45" s="16" t="s">
        <v>131</v>
      </c>
      <c r="I45" s="16">
        <v>1975</v>
      </c>
      <c r="J45" s="5">
        <v>44.54</v>
      </c>
      <c r="K45" s="5">
        <v>32.049999999999997</v>
      </c>
      <c r="L45" s="5">
        <v>19.89</v>
      </c>
    </row>
    <row r="46" spans="2:12" x14ac:dyDescent="0.35">
      <c r="B46" s="16">
        <f t="shared" si="0"/>
        <v>39</v>
      </c>
      <c r="C46" s="17">
        <v>0.224</v>
      </c>
      <c r="E46" s="16">
        <f t="shared" si="1"/>
        <v>39</v>
      </c>
      <c r="F46" s="17">
        <v>0.27979999999999999</v>
      </c>
      <c r="H46" s="16" t="s">
        <v>132</v>
      </c>
      <c r="I46" s="16">
        <v>1976</v>
      </c>
      <c r="J46" s="5">
        <v>41.6</v>
      </c>
      <c r="K46" s="5">
        <v>29.94</v>
      </c>
      <c r="L46" s="5">
        <v>18.579999999999998</v>
      </c>
    </row>
    <row r="47" spans="2:12" x14ac:dyDescent="0.35">
      <c r="B47" s="16">
        <f t="shared" si="0"/>
        <v>40</v>
      </c>
      <c r="C47" s="17">
        <v>0.224</v>
      </c>
      <c r="E47" s="16">
        <f t="shared" si="1"/>
        <v>40</v>
      </c>
      <c r="F47" s="17">
        <v>0.27979999999999999</v>
      </c>
      <c r="H47" s="16" t="s">
        <v>133</v>
      </c>
      <c r="I47" s="16">
        <v>1977</v>
      </c>
      <c r="J47" s="5">
        <v>38.83</v>
      </c>
      <c r="K47" s="5">
        <v>27.95</v>
      </c>
      <c r="L47" s="5">
        <v>17.34</v>
      </c>
    </row>
    <row r="48" spans="2:12" x14ac:dyDescent="0.35">
      <c r="B48" s="16">
        <f t="shared" si="0"/>
        <v>41</v>
      </c>
      <c r="C48" s="17">
        <v>0.224</v>
      </c>
      <c r="E48" s="16">
        <f t="shared" si="1"/>
        <v>41</v>
      </c>
      <c r="F48" s="17">
        <v>0.27979999999999999</v>
      </c>
      <c r="H48" s="16" t="s">
        <v>134</v>
      </c>
      <c r="I48" s="16">
        <v>1978</v>
      </c>
      <c r="J48" s="5">
        <v>36.22</v>
      </c>
      <c r="K48" s="5">
        <v>26.07</v>
      </c>
      <c r="L48" s="5">
        <v>16.170000000000002</v>
      </c>
    </row>
    <row r="49" spans="2:12" x14ac:dyDescent="0.35">
      <c r="B49" s="16">
        <f t="shared" si="0"/>
        <v>42</v>
      </c>
      <c r="C49" s="17">
        <v>0.224</v>
      </c>
      <c r="E49" s="16">
        <f t="shared" si="1"/>
        <v>42</v>
      </c>
      <c r="F49" s="17">
        <v>0.27979999999999999</v>
      </c>
      <c r="H49" s="16" t="s">
        <v>135</v>
      </c>
      <c r="I49" s="16">
        <v>1979</v>
      </c>
      <c r="J49" s="5">
        <v>33.76</v>
      </c>
      <c r="K49" s="5">
        <v>24.29</v>
      </c>
      <c r="L49" s="5">
        <v>15.07</v>
      </c>
    </row>
    <row r="50" spans="2:12" x14ac:dyDescent="0.35">
      <c r="B50" s="16">
        <f t="shared" si="0"/>
        <v>43</v>
      </c>
      <c r="C50" s="17">
        <v>0.224</v>
      </c>
      <c r="E50" s="16">
        <f t="shared" si="1"/>
        <v>43</v>
      </c>
      <c r="F50" s="17">
        <v>0.27979999999999999</v>
      </c>
      <c r="H50" s="16" t="s">
        <v>136</v>
      </c>
      <c r="I50" s="16">
        <v>1980</v>
      </c>
      <c r="J50" s="5">
        <v>31.44</v>
      </c>
      <c r="K50" s="5">
        <v>22.63</v>
      </c>
      <c r="L50" s="5">
        <v>14.04</v>
      </c>
    </row>
    <row r="51" spans="2:12" x14ac:dyDescent="0.35">
      <c r="B51" s="16">
        <f t="shared" si="0"/>
        <v>44</v>
      </c>
      <c r="C51" s="17">
        <v>0.224</v>
      </c>
      <c r="E51" s="16">
        <f t="shared" si="1"/>
        <v>44</v>
      </c>
      <c r="F51" s="17">
        <v>0.27979999999999999</v>
      </c>
      <c r="H51" s="16" t="s">
        <v>137</v>
      </c>
      <c r="I51" s="16">
        <v>1981</v>
      </c>
      <c r="J51" s="5">
        <v>29.27</v>
      </c>
      <c r="K51" s="5">
        <v>21.07</v>
      </c>
      <c r="L51" s="5">
        <v>13.07</v>
      </c>
    </row>
    <row r="52" spans="2:12" x14ac:dyDescent="0.35">
      <c r="B52" s="16">
        <f t="shared" si="0"/>
        <v>45</v>
      </c>
      <c r="C52" s="17">
        <v>0.224</v>
      </c>
      <c r="E52" s="16">
        <f t="shared" si="1"/>
        <v>45</v>
      </c>
      <c r="F52" s="17">
        <v>0.27979999999999999</v>
      </c>
      <c r="H52" s="16" t="s">
        <v>138</v>
      </c>
      <c r="I52" s="16">
        <v>1982</v>
      </c>
      <c r="J52" s="5">
        <v>27.24</v>
      </c>
      <c r="K52" s="5">
        <v>19.600000000000001</v>
      </c>
      <c r="L52" s="5">
        <v>12.16</v>
      </c>
    </row>
    <row r="53" spans="2:12" x14ac:dyDescent="0.35">
      <c r="B53" s="16">
        <f t="shared" si="0"/>
        <v>46</v>
      </c>
      <c r="C53" s="17">
        <v>0.224</v>
      </c>
      <c r="E53" s="16">
        <f t="shared" si="1"/>
        <v>46</v>
      </c>
      <c r="F53" s="17">
        <v>0.27979999999999999</v>
      </c>
      <c r="H53" s="16" t="s">
        <v>139</v>
      </c>
      <c r="I53" s="16">
        <v>1983</v>
      </c>
      <c r="J53" s="5">
        <v>25.35</v>
      </c>
      <c r="K53" s="5">
        <v>18.239999999999998</v>
      </c>
      <c r="L53" s="5">
        <v>11.32</v>
      </c>
    </row>
    <row r="54" spans="2:12" x14ac:dyDescent="0.35">
      <c r="B54" s="16">
        <f t="shared" si="0"/>
        <v>47</v>
      </c>
      <c r="C54" s="17">
        <v>0.224</v>
      </c>
      <c r="E54" s="16">
        <f t="shared" si="1"/>
        <v>47</v>
      </c>
      <c r="F54" s="17">
        <v>0.27979999999999999</v>
      </c>
      <c r="H54" s="16" t="s">
        <v>140</v>
      </c>
      <c r="I54" s="16">
        <v>1984</v>
      </c>
      <c r="J54" s="5">
        <v>23.58</v>
      </c>
      <c r="K54" s="5">
        <v>16.97</v>
      </c>
      <c r="L54" s="5">
        <v>10.53</v>
      </c>
    </row>
    <row r="55" spans="2:12" x14ac:dyDescent="0.35">
      <c r="B55" s="16">
        <f t="shared" si="0"/>
        <v>48</v>
      </c>
      <c r="C55" s="17">
        <v>0.224</v>
      </c>
      <c r="E55" s="16">
        <f t="shared" si="1"/>
        <v>48</v>
      </c>
      <c r="F55" s="17">
        <v>0.27979999999999999</v>
      </c>
      <c r="H55" s="16" t="s">
        <v>141</v>
      </c>
      <c r="I55" s="16">
        <v>1985</v>
      </c>
      <c r="J55" s="5">
        <v>21.95</v>
      </c>
      <c r="K55" s="5">
        <v>15.8</v>
      </c>
      <c r="L55" s="5">
        <v>9.8000000000000007</v>
      </c>
    </row>
    <row r="56" spans="2:12" x14ac:dyDescent="0.35">
      <c r="B56" s="16">
        <f t="shared" si="0"/>
        <v>49</v>
      </c>
      <c r="C56" s="17">
        <v>0.224</v>
      </c>
      <c r="E56" s="16">
        <f t="shared" si="1"/>
        <v>49</v>
      </c>
      <c r="F56" s="17">
        <v>0.27979999999999999</v>
      </c>
      <c r="H56" s="16" t="s">
        <v>142</v>
      </c>
      <c r="I56" s="16">
        <v>1986</v>
      </c>
      <c r="J56" s="5">
        <v>20.440000000000001</v>
      </c>
      <c r="K56" s="5">
        <v>14.71</v>
      </c>
      <c r="L56" s="5">
        <v>9.1300000000000008</v>
      </c>
    </row>
    <row r="57" spans="2:12" x14ac:dyDescent="0.35">
      <c r="B57" s="16">
        <f t="shared" si="0"/>
        <v>50</v>
      </c>
      <c r="C57" s="17">
        <v>0.224</v>
      </c>
      <c r="E57" s="16">
        <f t="shared" si="1"/>
        <v>50</v>
      </c>
      <c r="F57" s="17">
        <v>0.27979999999999999</v>
      </c>
      <c r="H57" s="16" t="s">
        <v>143</v>
      </c>
      <c r="I57" s="16">
        <v>1987</v>
      </c>
      <c r="J57" s="5">
        <v>19.04</v>
      </c>
      <c r="K57" s="5">
        <v>13.71</v>
      </c>
      <c r="L57" s="5">
        <v>8.5</v>
      </c>
    </row>
    <row r="58" spans="2:12" x14ac:dyDescent="0.35">
      <c r="B58" s="16">
        <f t="shared" si="0"/>
        <v>51</v>
      </c>
      <c r="C58" s="17">
        <v>0.224</v>
      </c>
      <c r="E58" s="16">
        <f t="shared" si="1"/>
        <v>51</v>
      </c>
      <c r="F58" s="17">
        <v>0.27979999999999999</v>
      </c>
      <c r="H58" s="16" t="s">
        <v>144</v>
      </c>
      <c r="I58" s="16">
        <v>1988</v>
      </c>
      <c r="J58" s="5">
        <v>17.77</v>
      </c>
      <c r="K58" s="5">
        <v>12.79</v>
      </c>
      <c r="L58" s="5">
        <v>7.93</v>
      </c>
    </row>
    <row r="59" spans="2:12" x14ac:dyDescent="0.35">
      <c r="B59" s="16">
        <f t="shared" si="0"/>
        <v>52</v>
      </c>
      <c r="C59" s="17">
        <v>0.224</v>
      </c>
      <c r="E59" s="16">
        <f t="shared" si="1"/>
        <v>52</v>
      </c>
      <c r="F59" s="17">
        <v>0.27979999999999999</v>
      </c>
      <c r="H59" s="16" t="s">
        <v>145</v>
      </c>
      <c r="I59" s="16">
        <v>1989</v>
      </c>
      <c r="J59" s="5">
        <v>16.600000000000001</v>
      </c>
      <c r="K59" s="5">
        <v>11.95</v>
      </c>
      <c r="L59" s="5">
        <v>7.41</v>
      </c>
    </row>
    <row r="60" spans="2:12" x14ac:dyDescent="0.35">
      <c r="B60" s="16">
        <f t="shared" si="0"/>
        <v>53</v>
      </c>
      <c r="C60" s="17">
        <v>0.224</v>
      </c>
      <c r="E60" s="16">
        <f t="shared" si="1"/>
        <v>53</v>
      </c>
      <c r="F60" s="17">
        <v>0.27979999999999999</v>
      </c>
      <c r="H60" s="16" t="s">
        <v>146</v>
      </c>
      <c r="I60" s="16">
        <v>1990</v>
      </c>
      <c r="J60" s="5">
        <v>15.54</v>
      </c>
      <c r="K60" s="5">
        <v>11.18</v>
      </c>
      <c r="L60" s="5">
        <v>6.94</v>
      </c>
    </row>
    <row r="61" spans="2:12" x14ac:dyDescent="0.35">
      <c r="B61" s="16">
        <f t="shared" si="0"/>
        <v>54</v>
      </c>
      <c r="C61" s="17">
        <v>0.224</v>
      </c>
      <c r="E61" s="16">
        <f t="shared" si="1"/>
        <v>54</v>
      </c>
      <c r="F61" s="17">
        <v>0.27979999999999999</v>
      </c>
      <c r="H61" s="16" t="s">
        <v>147</v>
      </c>
      <c r="I61" s="16">
        <v>1991</v>
      </c>
      <c r="J61" s="5">
        <v>14.58</v>
      </c>
      <c r="K61" s="5">
        <v>10.5</v>
      </c>
      <c r="L61" s="5">
        <v>6.51</v>
      </c>
    </row>
    <row r="62" spans="2:12" x14ac:dyDescent="0.35">
      <c r="B62" s="16">
        <f t="shared" si="0"/>
        <v>55</v>
      </c>
      <c r="C62" s="17">
        <v>0.224</v>
      </c>
      <c r="E62" s="16">
        <f t="shared" si="1"/>
        <v>55</v>
      </c>
      <c r="F62" s="17">
        <v>0.27979999999999999</v>
      </c>
      <c r="H62" s="16" t="s">
        <v>148</v>
      </c>
      <c r="I62" s="16">
        <v>1992</v>
      </c>
      <c r="J62" s="5">
        <v>13.72</v>
      </c>
      <c r="K62" s="5">
        <v>9.8800000000000008</v>
      </c>
      <c r="L62" s="5">
        <v>6.13</v>
      </c>
    </row>
    <row r="63" spans="2:12" x14ac:dyDescent="0.35">
      <c r="B63" s="16">
        <f t="shared" si="0"/>
        <v>56</v>
      </c>
      <c r="C63" s="17">
        <v>0.224</v>
      </c>
      <c r="E63" s="16">
        <f t="shared" si="1"/>
        <v>56</v>
      </c>
      <c r="F63" s="17">
        <v>0.27979999999999999</v>
      </c>
      <c r="H63" s="16" t="s">
        <v>149</v>
      </c>
      <c r="I63" s="16">
        <v>1993</v>
      </c>
      <c r="J63" s="5">
        <v>12.96</v>
      </c>
      <c r="K63" s="5">
        <v>9.33</v>
      </c>
      <c r="L63" s="5">
        <v>5.79</v>
      </c>
    </row>
    <row r="64" spans="2:12" x14ac:dyDescent="0.35">
      <c r="B64" s="16">
        <f t="shared" si="0"/>
        <v>57</v>
      </c>
      <c r="C64" s="17">
        <v>0.224</v>
      </c>
      <c r="E64" s="16">
        <f t="shared" si="1"/>
        <v>57</v>
      </c>
      <c r="F64" s="17">
        <v>0.27979999999999999</v>
      </c>
      <c r="H64" s="16" t="s">
        <v>150</v>
      </c>
      <c r="I64" s="16">
        <v>1994</v>
      </c>
      <c r="J64" s="5">
        <v>12.28</v>
      </c>
      <c r="K64" s="5">
        <v>8.84</v>
      </c>
      <c r="L64" s="5">
        <v>5.49</v>
      </c>
    </row>
    <row r="65" spans="2:12" x14ac:dyDescent="0.35">
      <c r="B65" s="16">
        <f t="shared" si="0"/>
        <v>58</v>
      </c>
      <c r="C65" s="17">
        <v>0.224</v>
      </c>
      <c r="E65" s="16">
        <f t="shared" si="1"/>
        <v>58</v>
      </c>
      <c r="F65" s="17">
        <v>0.27979999999999999</v>
      </c>
      <c r="H65" s="16" t="s">
        <v>151</v>
      </c>
      <c r="I65" s="16">
        <v>1995</v>
      </c>
      <c r="J65" s="5">
        <v>11.7</v>
      </c>
      <c r="K65" s="5">
        <v>8.42</v>
      </c>
      <c r="L65" s="5">
        <v>5.22</v>
      </c>
    </row>
    <row r="66" spans="2:12" x14ac:dyDescent="0.35">
      <c r="B66" s="16">
        <f t="shared" si="0"/>
        <v>59</v>
      </c>
      <c r="C66" s="17">
        <v>0.224</v>
      </c>
      <c r="E66" s="16">
        <f t="shared" si="1"/>
        <v>59</v>
      </c>
      <c r="F66" s="17">
        <v>0.27979999999999999</v>
      </c>
      <c r="H66" s="16" t="s">
        <v>152</v>
      </c>
      <c r="I66" s="16">
        <v>1996</v>
      </c>
      <c r="J66" s="5">
        <v>11.19</v>
      </c>
      <c r="K66" s="5">
        <v>8.0500000000000007</v>
      </c>
      <c r="L66" s="5">
        <v>5</v>
      </c>
    </row>
    <row r="67" spans="2:12" x14ac:dyDescent="0.35">
      <c r="B67" s="16">
        <f t="shared" si="0"/>
        <v>60</v>
      </c>
      <c r="C67" s="17">
        <v>0.224</v>
      </c>
      <c r="E67" s="16">
        <f t="shared" si="1"/>
        <v>60</v>
      </c>
      <c r="F67" s="17">
        <v>0.27979999999999999</v>
      </c>
      <c r="H67" s="16" t="s">
        <v>153</v>
      </c>
      <c r="I67" s="16">
        <v>1997</v>
      </c>
      <c r="J67" s="5">
        <v>10.76</v>
      </c>
      <c r="K67" s="5">
        <v>7.74</v>
      </c>
      <c r="L67" s="5">
        <v>4.8099999999999996</v>
      </c>
    </row>
    <row r="68" spans="2:12" x14ac:dyDescent="0.35">
      <c r="B68" s="16">
        <f t="shared" si="0"/>
        <v>61</v>
      </c>
      <c r="C68" s="17">
        <v>0.224</v>
      </c>
      <c r="E68" s="16">
        <f t="shared" si="1"/>
        <v>61</v>
      </c>
      <c r="F68" s="17">
        <v>0.27979999999999999</v>
      </c>
      <c r="H68" s="16" t="s">
        <v>154</v>
      </c>
      <c r="I68" s="16">
        <v>1998</v>
      </c>
      <c r="J68" s="5">
        <v>10.41</v>
      </c>
      <c r="K68" s="5">
        <v>7.49</v>
      </c>
      <c r="L68" s="5">
        <v>4.6500000000000004</v>
      </c>
    </row>
    <row r="69" spans="2:12" x14ac:dyDescent="0.35">
      <c r="B69" s="16">
        <f t="shared" si="0"/>
        <v>62</v>
      </c>
      <c r="C69" s="17">
        <v>0.224</v>
      </c>
      <c r="E69" s="16">
        <f t="shared" si="1"/>
        <v>62</v>
      </c>
      <c r="F69" s="17">
        <v>0.27979999999999999</v>
      </c>
      <c r="H69" s="16" t="s">
        <v>155</v>
      </c>
      <c r="I69" s="16">
        <v>1999</v>
      </c>
      <c r="J69" s="5">
        <v>10.119999999999999</v>
      </c>
      <c r="K69" s="5">
        <v>7.28</v>
      </c>
      <c r="L69" s="5">
        <v>4.5199999999999996</v>
      </c>
    </row>
    <row r="70" spans="2:12" x14ac:dyDescent="0.35">
      <c r="B70" s="16">
        <f t="shared" si="0"/>
        <v>63</v>
      </c>
      <c r="C70" s="17">
        <v>0.224</v>
      </c>
      <c r="E70" s="16">
        <f t="shared" si="1"/>
        <v>63</v>
      </c>
      <c r="F70" s="17">
        <v>0.27979999999999999</v>
      </c>
      <c r="H70" s="16" t="s">
        <v>156</v>
      </c>
      <c r="I70" s="16">
        <v>2000</v>
      </c>
      <c r="J70" s="5">
        <v>9.9</v>
      </c>
      <c r="K70" s="5">
        <v>7.12</v>
      </c>
      <c r="L70" s="5">
        <v>4.42</v>
      </c>
    </row>
    <row r="71" spans="2:12" x14ac:dyDescent="0.35">
      <c r="B71" s="16">
        <f t="shared" si="0"/>
        <v>64</v>
      </c>
      <c r="C71" s="17">
        <v>0.224</v>
      </c>
      <c r="E71" s="16">
        <f t="shared" si="1"/>
        <v>64</v>
      </c>
      <c r="F71" s="17">
        <v>0.27979999999999999</v>
      </c>
      <c r="H71" s="16" t="s">
        <v>157</v>
      </c>
      <c r="I71" s="16">
        <v>2001</v>
      </c>
      <c r="J71" s="5">
        <v>9.74</v>
      </c>
      <c r="K71" s="5">
        <v>7.01</v>
      </c>
      <c r="L71" s="5">
        <v>4.3499999999999996</v>
      </c>
    </row>
    <row r="72" spans="2:12" x14ac:dyDescent="0.35">
      <c r="B72" s="16">
        <f t="shared" si="0"/>
        <v>65</v>
      </c>
      <c r="C72" s="17">
        <v>0.224</v>
      </c>
      <c r="E72" s="16">
        <f t="shared" si="1"/>
        <v>65</v>
      </c>
      <c r="F72" s="17">
        <v>0.27979999999999999</v>
      </c>
      <c r="H72" s="16" t="s">
        <v>158</v>
      </c>
      <c r="I72" s="16">
        <v>2002</v>
      </c>
      <c r="J72" s="5">
        <v>9.6300000000000008</v>
      </c>
      <c r="K72" s="5">
        <v>6.93</v>
      </c>
      <c r="L72" s="5">
        <v>4.3</v>
      </c>
    </row>
    <row r="73" spans="2:12" x14ac:dyDescent="0.35">
      <c r="B73" s="16">
        <f t="shared" si="0"/>
        <v>66</v>
      </c>
      <c r="C73" s="17">
        <v>0.224</v>
      </c>
      <c r="E73" s="16">
        <f t="shared" si="1"/>
        <v>66</v>
      </c>
      <c r="F73" s="17">
        <v>0.27979999999999999</v>
      </c>
      <c r="H73" s="16" t="s">
        <v>159</v>
      </c>
      <c r="I73" s="16">
        <v>2003</v>
      </c>
      <c r="J73" s="5">
        <v>9.58</v>
      </c>
      <c r="K73" s="5">
        <v>6.9</v>
      </c>
      <c r="L73" s="5">
        <v>4.28</v>
      </c>
    </row>
    <row r="74" spans="2:12" x14ac:dyDescent="0.35">
      <c r="B74" s="16">
        <f t="shared" si="0"/>
        <v>67</v>
      </c>
      <c r="C74" s="17">
        <v>0.224</v>
      </c>
      <c r="E74" s="16">
        <f t="shared" si="1"/>
        <v>67</v>
      </c>
      <c r="F74" s="17">
        <v>0.27979999999999999</v>
      </c>
      <c r="H74" s="16" t="s">
        <v>160</v>
      </c>
      <c r="I74" s="16">
        <v>2004</v>
      </c>
      <c r="J74" s="5">
        <v>9.07</v>
      </c>
      <c r="K74" s="5">
        <v>6.53</v>
      </c>
      <c r="L74" s="5">
        <v>4.05</v>
      </c>
    </row>
    <row r="75" spans="2:12" x14ac:dyDescent="0.35">
      <c r="B75" s="16">
        <f t="shared" si="0"/>
        <v>68</v>
      </c>
      <c r="C75" s="17">
        <v>0.224</v>
      </c>
      <c r="E75" s="16">
        <f t="shared" si="1"/>
        <v>68</v>
      </c>
      <c r="F75" s="17">
        <v>0.27979999999999999</v>
      </c>
      <c r="H75" s="16" t="s">
        <v>161</v>
      </c>
      <c r="I75" s="16">
        <v>2005</v>
      </c>
      <c r="J75" s="5">
        <v>8.8800000000000008</v>
      </c>
      <c r="K75" s="5">
        <v>6.39</v>
      </c>
      <c r="L75" s="5">
        <v>3.97</v>
      </c>
    </row>
    <row r="76" spans="2:12" x14ac:dyDescent="0.35">
      <c r="H76" s="16" t="s">
        <v>162</v>
      </c>
      <c r="I76" s="16">
        <v>2006</v>
      </c>
      <c r="J76" s="5">
        <v>8.32</v>
      </c>
      <c r="K76" s="5">
        <v>5.99</v>
      </c>
      <c r="L76" s="5">
        <v>3.71</v>
      </c>
    </row>
    <row r="77" spans="2:12" x14ac:dyDescent="0.35">
      <c r="H77" s="16" t="s">
        <v>163</v>
      </c>
      <c r="I77" s="16">
        <v>2007</v>
      </c>
      <c r="J77" s="5">
        <v>7.22</v>
      </c>
      <c r="K77" s="5">
        <v>5.2</v>
      </c>
      <c r="L77" s="5">
        <v>3.22</v>
      </c>
    </row>
    <row r="78" spans="2:12" x14ac:dyDescent="0.35">
      <c r="H78" s="16" t="s">
        <v>164</v>
      </c>
      <c r="I78" s="16">
        <v>2008</v>
      </c>
      <c r="J78" s="5">
        <v>7.92</v>
      </c>
      <c r="K78" s="5">
        <v>5.7</v>
      </c>
      <c r="L78" s="5">
        <v>3.54</v>
      </c>
    </row>
  </sheetData>
  <sheetProtection algorithmName="SHA-512" hashValue="3t2+8kFZ3mm9GiYE8+lbViEomoIeKd5nfWG4goq4jXq9GbvhqwXgbIzMDFHVnvwXFFOzZJ+TSp4cPf13Pzq6AQ==" saltValue="EKx9Zuji6JPftlhTIyWZow==" spinCount="100000" sheet="1" objects="1" scenarios="1"/>
  <mergeCells count="3">
    <mergeCell ref="B12:K12"/>
    <mergeCell ref="H24:L24"/>
    <mergeCell ref="A1:B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ee90e3-2225-47e4-825e-4fbde15467e5">
      <Terms xmlns="http://schemas.microsoft.com/office/infopath/2007/PartnerControls"/>
    </lcf76f155ced4ddcb4097134ff3c332f>
    <TaxCatchAll xmlns="ea7870d0-f96a-4422-a055-e3eea1dbdd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0BB062C4A66A4DA0928B6C8AAB557F" ma:contentTypeVersion="18" ma:contentTypeDescription="Een nieuw document maken." ma:contentTypeScope="" ma:versionID="08b6ddcb5eafd2e7142eebc9e65b64d8">
  <xsd:schema xmlns:xsd="http://www.w3.org/2001/XMLSchema" xmlns:xs="http://www.w3.org/2001/XMLSchema" xmlns:p="http://schemas.microsoft.com/office/2006/metadata/properties" xmlns:ns2="34ee90e3-2225-47e4-825e-4fbde15467e5" xmlns:ns3="ea7870d0-f96a-4422-a055-e3eea1dbdd38" targetNamespace="http://schemas.microsoft.com/office/2006/metadata/properties" ma:root="true" ma:fieldsID="85061a3f19f79ed9214a14f0291b491b" ns2:_="" ns3:_="">
    <xsd:import namespace="34ee90e3-2225-47e4-825e-4fbde15467e5"/>
    <xsd:import namespace="ea7870d0-f96a-4422-a055-e3eea1dbd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e90e3-2225-47e4-825e-4fbde15467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e150c79-015b-4b66-82f7-b244dfd42d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870d0-f96a-4422-a055-e3eea1dbdd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9388408-52cc-4107-a24a-100c798bc308}" ma:internalName="TaxCatchAll" ma:showField="CatchAllData" ma:web="ea7870d0-f96a-4422-a055-e3eea1dbd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11D7C-7B3D-4A0F-8AB4-02B2DE2AD9EE}">
  <ds:schemaRefs>
    <ds:schemaRef ds:uri="http://purl.org/dc/dcmitype/"/>
    <ds:schemaRef ds:uri="http://purl.org/dc/terms/"/>
    <ds:schemaRef ds:uri="http://www.w3.org/XML/1998/namespace"/>
    <ds:schemaRef ds:uri="ea7870d0-f96a-4422-a055-e3eea1dbdd38"/>
    <ds:schemaRef ds:uri="http://schemas.openxmlformats.org/package/2006/metadata/core-properties"/>
    <ds:schemaRef ds:uri="http://schemas.microsoft.com/office/2006/documentManagement/types"/>
    <ds:schemaRef ds:uri="34ee90e3-2225-47e4-825e-4fbde15467e5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884D8DB-B76E-4008-B474-0C6BE5408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C1268-1BFE-427C-A2BC-26A4DD315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ee90e3-2225-47e4-825e-4fbde15467e5"/>
    <ds:schemaRef ds:uri="ea7870d0-f96a-4422-a055-e3eea1dbd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dcafdf-6d45-4e12-8512-8280e6a09d88}" enabled="1" method="Standard" siteId="{9e3ee5fe-3a99-45db-ac6e-691e86febe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33</vt:i4>
      </vt:variant>
    </vt:vector>
  </HeadingPairs>
  <TitlesOfParts>
    <vt:vector size="39" baseType="lpstr">
      <vt:lpstr>Invulinstructie</vt:lpstr>
      <vt:lpstr>invoer werknemers</vt:lpstr>
      <vt:lpstr>overzicht premies</vt:lpstr>
      <vt:lpstr>pensioenpremie detail</vt:lpstr>
      <vt:lpstr>ANW premie detail</vt:lpstr>
      <vt:lpstr>parameters</vt:lpstr>
      <vt:lpstr>aantal_dagen_per_jaar</vt:lpstr>
      <vt:lpstr>aantal_dagen_per_maand</vt:lpstr>
      <vt:lpstr>begindatum</vt:lpstr>
      <vt:lpstr>einddatum</vt:lpstr>
      <vt:lpstr>excedent_werkgever_keuze</vt:lpstr>
      <vt:lpstr>excel_soort_jaar</vt:lpstr>
      <vt:lpstr>franchise_bedrag</vt:lpstr>
      <vt:lpstr>gemiddelde_premie_percentage</vt:lpstr>
      <vt:lpstr>ingangsdatum</vt:lpstr>
      <vt:lpstr>jaar</vt:lpstr>
      <vt:lpstr>keuze</vt:lpstr>
      <vt:lpstr>keuze_geen</vt:lpstr>
      <vt:lpstr>keuze_hoog</vt:lpstr>
      <vt:lpstr>keuze_laag</vt:lpstr>
      <vt:lpstr>leeftijdhoog</vt:lpstr>
      <vt:lpstr>leeftijdlaag</vt:lpstr>
      <vt:lpstr>maximaal_pensioengevend_salaris</vt:lpstr>
      <vt:lpstr>maximaal_werknemersdeel</vt:lpstr>
      <vt:lpstr>maximaal_werknemersdeel_excedent</vt:lpstr>
      <vt:lpstr>pensioengevend_deel_een</vt:lpstr>
      <vt:lpstr>pensioengevend_deel_twee</vt:lpstr>
      <vt:lpstr>periodes</vt:lpstr>
      <vt:lpstr>premiepercentage</vt:lpstr>
      <vt:lpstr>salarisgrens</vt:lpstr>
      <vt:lpstr>tabel_anw_bedrag</vt:lpstr>
      <vt:lpstr>tabel_anw_jaartal</vt:lpstr>
      <vt:lpstr>tabel_anw_premies</vt:lpstr>
      <vt:lpstr>tabel_dagen</vt:lpstr>
      <vt:lpstr>Totaal_excedent_bedrag</vt:lpstr>
      <vt:lpstr>Totaal_excedent_pensioenpremie</vt:lpstr>
      <vt:lpstr>vakantietoeslag_percentage</vt:lpstr>
      <vt:lpstr>verzekerd_ANW_bedrag</vt:lpstr>
      <vt:lpstr>werkgeversnummer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2024-01-02T08:45:38Z</dcterms:created>
  <dcterms:modified xsi:type="dcterms:W3CDTF">2025-12-23T16:08:17Z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179c7a-db17-447d-98b7-bda49b25f918_Enabled">
    <vt:lpwstr>true</vt:lpwstr>
  </property>
  <property fmtid="{D5CDD505-2E9C-101B-9397-08002B2CF9AE}" pid="3" name="MSIP_Label_c3179c7a-db17-447d-98b7-bda49b25f918_SetDate">
    <vt:lpwstr>2024-01-02T08:48:26Z</vt:lpwstr>
  </property>
  <property fmtid="{D5CDD505-2E9C-101B-9397-08002B2CF9AE}" pid="4" name="MSIP_Label_c3179c7a-db17-447d-98b7-bda49b25f918_Method">
    <vt:lpwstr>Standard</vt:lpwstr>
  </property>
  <property fmtid="{D5CDD505-2E9C-101B-9397-08002B2CF9AE}" pid="5" name="MSIP_Label_c3179c7a-db17-447d-98b7-bda49b25f918_Name">
    <vt:lpwstr>MN-algemeen intern</vt:lpwstr>
  </property>
  <property fmtid="{D5CDD505-2E9C-101B-9397-08002B2CF9AE}" pid="6" name="MSIP_Label_c3179c7a-db17-447d-98b7-bda49b25f918_SiteId">
    <vt:lpwstr>054d1a1f-e019-4fd7-8455-4fce0f07c7d4</vt:lpwstr>
  </property>
  <property fmtid="{D5CDD505-2E9C-101B-9397-08002B2CF9AE}" pid="7" name="MSIP_Label_c3179c7a-db17-447d-98b7-bda49b25f918_ActionId">
    <vt:lpwstr>03cbc7e1-e4b0-426d-9433-a2b682c8b50d</vt:lpwstr>
  </property>
  <property fmtid="{D5CDD505-2E9C-101B-9397-08002B2CF9AE}" pid="8" name="MSIP_Label_c3179c7a-db17-447d-98b7-bda49b25f918_ContentBits">
    <vt:lpwstr>2</vt:lpwstr>
  </property>
  <property fmtid="{D5CDD505-2E9C-101B-9397-08002B2CF9AE}" pid="9" name="ContentTypeId">
    <vt:lpwstr>0x010100AB0BB062C4A66A4DA0928B6C8AAB557F</vt:lpwstr>
  </property>
  <property fmtid="{D5CDD505-2E9C-101B-9397-08002B2CF9AE}" pid="10" name="MediaServiceImageTags">
    <vt:lpwstr/>
  </property>
</Properties>
</file>